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ip.local\XP-User\fris\Eigene Dateien\Lehre\Theses_BWL_LMU\"/>
    </mc:Choice>
  </mc:AlternateContent>
  <bookViews>
    <workbookView xWindow="-113" yWindow="-113" windowWidth="38618" windowHeight="21098"/>
  </bookViews>
  <sheets>
    <sheet name="Tabelle1" sheetId="1" r:id="rId1"/>
  </sheets>
  <definedNames>
    <definedName name="_xlnm.Print_Area" localSheetId="0">Tabelle1!$A$1:$J$45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L30" i="1"/>
  <c r="L31" i="1"/>
  <c r="L33" i="1" s="1"/>
  <c r="K12" i="1"/>
  <c r="H27" i="1"/>
  <c r="A36" i="1"/>
  <c r="K8" i="1"/>
  <c r="K11" i="1"/>
  <c r="K29" i="1"/>
  <c r="K27" i="1"/>
  <c r="K26" i="1"/>
  <c r="K25" i="1"/>
  <c r="K21" i="1"/>
  <c r="K14" i="1"/>
  <c r="K17" i="1"/>
  <c r="K15" i="1"/>
  <c r="K13" i="1"/>
  <c r="K6" i="1" l="1"/>
  <c r="H6" i="1" s="1"/>
  <c r="L32" i="1"/>
  <c r="L6" i="1" l="1"/>
</calcChain>
</file>

<file path=xl/sharedStrings.xml><?xml version="1.0" encoding="utf-8"?>
<sst xmlns="http://schemas.openxmlformats.org/spreadsheetml/2006/main" count="50" uniqueCount="40">
  <si>
    <t>Betriebswirtschaftslehre</t>
  </si>
  <si>
    <t>Management and Digital Technologies</t>
  </si>
  <si>
    <t>Wirtschaftspädagogik I</t>
  </si>
  <si>
    <t>Wirtschaftspädagogik II</t>
  </si>
  <si>
    <t>Volkswirtschaftslehre</t>
  </si>
  <si>
    <t>Economics</t>
  </si>
  <si>
    <t>Quantitative Economics</t>
  </si>
  <si>
    <t>Studiengang</t>
  </si>
  <si>
    <t>Stg-Nr</t>
  </si>
  <si>
    <t>Art</t>
  </si>
  <si>
    <t>Hyperlink</t>
  </si>
  <si>
    <t>Fehler</t>
  </si>
  <si>
    <t>@campus.lmu.de</t>
  </si>
  <si>
    <t>Version: 06/2023</t>
  </si>
  <si>
    <t>https://www.isc.lmu.de/studiengaenge/vwl/allgemein/abgabe_abschlussarbeit_econ</t>
  </si>
  <si>
    <t>https://www.isc.lmu.de/studiengaenge/bwl/allg_faq_bach_bwl_wipaed/abgabe_abschlussarbeit_bwl/index.html</t>
  </si>
  <si>
    <t>Bachelor Thesis</t>
  </si>
  <si>
    <t>Master Thesis</t>
  </si>
  <si>
    <t>Registration</t>
  </si>
  <si>
    <t>Please select</t>
  </si>
  <si>
    <t>Degree program:</t>
  </si>
  <si>
    <t>Birth date:</t>
  </si>
  <si>
    <t>Campus-email:</t>
  </si>
  <si>
    <t>Telephone:</t>
  </si>
  <si>
    <t>Thesis title:</t>
  </si>
  <si>
    <t>Examiner:</t>
  </si>
  <si>
    <t>Assistant:</t>
  </si>
  <si>
    <t>Date of issue:</t>
  </si>
  <si>
    <t>Due date:</t>
  </si>
  <si>
    <t>Munich,</t>
  </si>
  <si>
    <r>
      <rPr>
        <sz val="10"/>
        <color theme="1"/>
        <rFont val="LMU CompatilFact"/>
      </rPr>
      <t xml:space="preserve">I am aware that the digital version of my thesis may be passed on to an external plagiarism-detection service as well as stored onto external servers.
</t>
    </r>
    <r>
      <rPr>
        <sz val="5"/>
        <color theme="1"/>
        <rFont val="LMU CompatilFact"/>
      </rPr>
      <t xml:space="preserve"> 
</t>
    </r>
    <r>
      <rPr>
        <u/>
        <sz val="10"/>
        <color theme="1"/>
        <rFont val="LMU CompatilFact"/>
      </rPr>
      <t>Please note the following:</t>
    </r>
    <r>
      <rPr>
        <sz val="10"/>
        <color theme="1"/>
        <rFont val="LMU CompatilFact"/>
      </rPr>
      <t xml:space="preserve">
</t>
    </r>
    <r>
      <rPr>
        <sz val="3"/>
        <color theme="1"/>
        <rFont val="LMU CompatilFact"/>
      </rPr>
      <t xml:space="preserve">
</t>
    </r>
    <r>
      <rPr>
        <b/>
        <sz val="10"/>
        <color theme="1"/>
        <rFont val="LMU CompatilFact"/>
      </rPr>
      <t>The thesis must be submitted on the submission day no later than 12 noon.</t>
    </r>
    <r>
      <rPr>
        <sz val="10"/>
        <color theme="1"/>
        <rFont val="LMU CompatilFact"/>
      </rPr>
      <t xml:space="preserve">
</t>
    </r>
    <r>
      <rPr>
        <sz val="3"/>
        <color theme="1"/>
        <rFont val="LMU CompatilFact"/>
      </rPr>
      <t xml:space="preserve">
</t>
    </r>
    <r>
      <rPr>
        <sz val="10"/>
        <color theme="1"/>
        <rFont val="LMU CompatilFact"/>
      </rPr>
      <t xml:space="preserve">Please take note, one repeat attempt of a thesis paper is allowed in the following situations:
1) a thesis is handed in late and therefore the first attempt is failed
2) a thesis is graded as failed by the professor 
</t>
    </r>
    <r>
      <rPr>
        <sz val="3"/>
        <color theme="1"/>
        <rFont val="LMU CompatilFact"/>
      </rPr>
      <t xml:space="preserve">
</t>
    </r>
    <r>
      <rPr>
        <sz val="10"/>
        <color theme="1"/>
        <rFont val="LMU CompatilFact"/>
      </rPr>
      <t>A repeat attempt is not an option if a thesis is first handed in in the 8</t>
    </r>
    <r>
      <rPr>
        <vertAlign val="superscript"/>
        <sz val="10"/>
        <color theme="1"/>
        <rFont val="LMU CompatilFact"/>
      </rPr>
      <t>th</t>
    </r>
    <r>
      <rPr>
        <sz val="10"/>
        <color theme="1"/>
        <rFont val="LMU CompatilFact"/>
      </rPr>
      <t xml:space="preserve"> semester (Bachelor program) or in the 6</t>
    </r>
    <r>
      <rPr>
        <vertAlign val="superscript"/>
        <sz val="10"/>
        <color theme="1"/>
        <rFont val="LMU CompatilFact"/>
      </rPr>
      <t>th</t>
    </r>
    <r>
      <rPr>
        <sz val="10"/>
        <color theme="1"/>
        <rFont val="LMU CompatilFact"/>
      </rPr>
      <t xml:space="preserve"> semester (Master program).  Here, the thesis submission is regarded as the final attempt. No further attempts are granted.</t>
    </r>
  </si>
  <si>
    <t>For information regarding official deadlines and thesis submission please see the following link:</t>
  </si>
  <si>
    <t>Examiner’s signature</t>
  </si>
  <si>
    <t>Student’s signature</t>
  </si>
  <si>
    <t>To be filled out by the ISC</t>
  </si>
  <si>
    <t xml:space="preserve">Deadline extension: </t>
  </si>
  <si>
    <t>Signature ISC</t>
  </si>
  <si>
    <t xml:space="preserve">Submitted on: </t>
  </si>
  <si>
    <t>Last-, First name:</t>
  </si>
  <si>
    <t>Matriculation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</si>
</sst>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LMU CompatilFact"/>
    </font>
    <font>
      <b/>
      <sz val="18"/>
      <color theme="1"/>
      <name val="LMU CompatilFact"/>
    </font>
    <font>
      <b/>
      <sz val="11"/>
      <color theme="1"/>
      <name val="LMU CompatilFact"/>
    </font>
    <font>
      <sz val="10"/>
      <color theme="1"/>
      <name val="LMU CompatilFact"/>
    </font>
    <font>
      <sz val="9"/>
      <color theme="1"/>
      <name val="LMU CompatilFact"/>
    </font>
    <font>
      <sz val="8"/>
      <color theme="1"/>
      <name val="LMU CompatilFact"/>
    </font>
    <font>
      <u/>
      <sz val="10"/>
      <color theme="1"/>
      <name val="LMU CompatilFact"/>
    </font>
    <font>
      <sz val="5"/>
      <color theme="1"/>
      <name val="LMU CompatilFact"/>
    </font>
    <font>
      <sz val="3"/>
      <color theme="1"/>
      <name val="LMU CompatilFact"/>
    </font>
    <font>
      <u/>
      <sz val="11"/>
      <color theme="10"/>
      <name val="Calibri"/>
      <family val="2"/>
      <scheme val="minor"/>
    </font>
    <font>
      <sz val="11"/>
      <color rgb="FFFF0000"/>
      <name val="LMU CompatilFact"/>
    </font>
    <font>
      <b/>
      <sz val="11"/>
      <color rgb="FFFF0000"/>
      <name val="LMU CompatilFact"/>
    </font>
    <font>
      <b/>
      <sz val="9"/>
      <color theme="1"/>
      <name val="LMU CompatilFact"/>
    </font>
    <font>
      <b/>
      <sz val="10"/>
      <color theme="1"/>
      <name val="LMU CompatilFact"/>
    </font>
    <font>
      <vertAlign val="superscript"/>
      <sz val="10"/>
      <color theme="1"/>
      <name val="LMU CompatilFac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0" xfId="0" applyFont="1"/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10" xfId="0" applyFont="1" applyBorder="1"/>
    <xf numFmtId="0" fontId="1" fillId="0" borderId="11" xfId="0" applyFont="1" applyBorder="1"/>
    <xf numFmtId="0" fontId="3" fillId="0" borderId="2" xfId="0" applyFont="1" applyBorder="1"/>
    <xf numFmtId="0" fontId="1" fillId="0" borderId="0" xfId="0" applyFont="1" applyProtection="1">
      <protection locked="0"/>
    </xf>
    <xf numFmtId="14" fontId="1" fillId="0" borderId="1" xfId="0" applyNumberFormat="1" applyFont="1" applyBorder="1" applyAlignment="1">
      <alignment horizontal="left"/>
    </xf>
    <xf numFmtId="0" fontId="10" fillId="0" borderId="0" xfId="1" applyProtection="1"/>
    <xf numFmtId="0" fontId="11" fillId="0" borderId="0" xfId="0" applyFont="1"/>
    <xf numFmtId="0" fontId="12" fillId="0" borderId="0" xfId="0" applyFont="1" applyAlignment="1">
      <alignment vertical="top"/>
    </xf>
    <xf numFmtId="49" fontId="1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right"/>
    </xf>
    <xf numFmtId="0" fontId="1" fillId="0" borderId="0" xfId="0" quotePrefix="1" applyFont="1"/>
    <xf numFmtId="0" fontId="1" fillId="2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0" fontId="1" fillId="0" borderId="13" xfId="0" applyFont="1" applyBorder="1"/>
    <xf numFmtId="0" fontId="10" fillId="0" borderId="1" xfId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0" fillId="0" borderId="0" xfId="1" applyAlignment="1" applyProtection="1">
      <alignment horizontal="left" vertical="top" wrapText="1"/>
    </xf>
    <xf numFmtId="0" fontId="14" fillId="0" borderId="7" xfId="0" applyFont="1" applyBorder="1" applyAlignment="1">
      <alignment horizontal="center" textRotation="90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1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 applyProtection="1">
      <alignment horizontal="left" vertical="top" wrapText="1"/>
      <protection locked="0"/>
    </xf>
    <xf numFmtId="14" fontId="3" fillId="0" borderId="0" xfId="0" applyNumberFormat="1" applyFont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MU CompatilFact"/>
        <scheme val="none"/>
      </font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sc@som.lmu.de?subject=Anmeldung%20Abschlussarbeit" TargetMode="External"/><Relationship Id="rId2" Type="http://schemas.openxmlformats.org/officeDocument/2006/relationships/hyperlink" Target="mailto:isc@econ.lmu.de?subject=Anmeldung%20Abschlussarbeit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959757</xdr:colOff>
      <xdr:row>4</xdr:row>
      <xdr:rowOff>70757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3CEC2F-DA1B-5AEB-2970-0A27879AD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119812" cy="7919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472670</xdr:colOff>
      <xdr:row>0</xdr:row>
      <xdr:rowOff>46943</xdr:rowOff>
    </xdr:from>
    <xdr:to>
      <xdr:col>7</xdr:col>
      <xdr:colOff>182656</xdr:colOff>
      <xdr:row>4</xdr:row>
      <xdr:rowOff>17643</xdr:rowOff>
    </xdr:to>
    <xdr:sp macro="" textlink="">
      <xdr:nvSpPr>
        <xdr:cNvPr id="3" name="Textfeld 6">
          <a:extLst>
            <a:ext uri="{FF2B5EF4-FFF2-40B4-BE49-F238E27FC236}">
              <a16:creationId xmlns:a16="http://schemas.microsoft.com/office/drawing/2014/main" id="{0EFF90D7-FE6D-37E3-4958-6BC04ED9AED3}"/>
            </a:ext>
          </a:extLst>
        </xdr:cNvPr>
        <xdr:cNvSpPr txBox="1">
          <a:spLocks noChangeArrowheads="1"/>
        </xdr:cNvSpPr>
      </xdr:nvSpPr>
      <xdr:spPr bwMode="auto">
        <a:xfrm>
          <a:off x="1646286" y="46943"/>
          <a:ext cx="2645727" cy="691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b" anchorCtr="0" upright="1">
          <a:noAutofit/>
        </a:bodyPr>
        <a:lstStyle/>
        <a:p>
          <a:pPr marL="53975">
            <a:lnSpc>
              <a:spcPts val="880"/>
            </a:lnSpc>
          </a:pPr>
          <a:endParaRPr lang="de-DE" sz="700" b="1" cap="all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endParaRPr lang="de-DE" sz="700" b="1" cap="all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endParaRPr lang="de-DE" sz="700" b="1" cap="all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r>
            <a:rPr lang="de-DE" sz="7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de-DE" sz="1100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r>
            <a:rPr lang="de-DE" sz="7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de-DE" sz="1100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r>
            <a:rPr lang="de-DE" sz="7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de-DE" sz="1100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</a:pPr>
          <a:r>
            <a:rPr lang="de-DE" sz="8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ISC</a:t>
          </a:r>
        </a:p>
        <a:p>
          <a:pPr marL="53975">
            <a:lnSpc>
              <a:spcPts val="880"/>
            </a:lnSpc>
          </a:pPr>
          <a:r>
            <a:rPr lang="de-DE" sz="8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INformations- und servicecenter</a:t>
          </a:r>
          <a:endParaRPr lang="de-DE" sz="1200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53975">
            <a:lnSpc>
              <a:spcPts val="880"/>
            </a:lnSpc>
            <a:spcAft>
              <a:spcPts val="2400"/>
            </a:spcAft>
          </a:pPr>
          <a:r>
            <a:rPr lang="de-DE" sz="800" b="1" cap="all" spc="60">
              <a:effectLst/>
              <a:latin typeface="LMU CompatilFact" panose="02000500060000020003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wirtschaftswissenschaftliche prüfungen</a:t>
          </a:r>
          <a:endParaRPr lang="de-DE" sz="1200" spc="60">
            <a:effectLst/>
            <a:latin typeface="LMU CompatilFact" panose="02000500060000020003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41291</xdr:colOff>
      <xdr:row>4</xdr:row>
      <xdr:rowOff>78097</xdr:rowOff>
    </xdr:from>
    <xdr:to>
      <xdr:col>9</xdr:col>
      <xdr:colOff>5238</xdr:colOff>
      <xdr:row>5</xdr:row>
      <xdr:rowOff>278407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689009E-22B1-34C9-3045-1700133C597D}"/>
            </a:ext>
          </a:extLst>
        </xdr:cNvPr>
        <xdr:cNvSpPr txBox="1"/>
      </xdr:nvSpPr>
      <xdr:spPr>
        <a:xfrm>
          <a:off x="5202934" y="791716"/>
          <a:ext cx="931566" cy="28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>
              <a:latin typeface="LMU CompatilFact" panose="02000500060000020003" pitchFamily="2" charset="0"/>
            </a:rPr>
            <a:t>Ludwigstr. 28 VG</a:t>
          </a:r>
        </a:p>
        <a:p>
          <a:r>
            <a:rPr lang="de-DE" sz="800">
              <a:latin typeface="LMU CompatilFact" panose="02000500060000020003" pitchFamily="2" charset="0"/>
            </a:rPr>
            <a:t>80539 München</a:t>
          </a:r>
          <a:br>
            <a:rPr lang="de-DE" sz="800">
              <a:latin typeface="LMU CompatilFact" panose="02000500060000020003" pitchFamily="2" charset="0"/>
            </a:rPr>
          </a:br>
          <a:endParaRPr lang="de-DE" sz="800">
            <a:latin typeface="LMU CompatilFact" panose="02000500060000020003" pitchFamily="2" charset="0"/>
          </a:endParaRPr>
        </a:p>
      </xdr:txBody>
    </xdr:sp>
    <xdr:clientData/>
  </xdr:twoCellAnchor>
  <xdr:twoCellAnchor>
    <xdr:from>
      <xdr:col>8</xdr:col>
      <xdr:colOff>41291</xdr:colOff>
      <xdr:row>5</xdr:row>
      <xdr:rowOff>239165</xdr:rowOff>
    </xdr:from>
    <xdr:to>
      <xdr:col>9</xdr:col>
      <xdr:colOff>5238</xdr:colOff>
      <xdr:row>7</xdr:row>
      <xdr:rowOff>125283</xdr:rowOff>
    </xdr:to>
    <xdr:sp macro="" textlink="">
      <xdr:nvSpPr>
        <xdr:cNvPr id="5" name="Textfel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7DE05C-5EB9-4B7C-9F64-FECF79434FCE}"/>
            </a:ext>
          </a:extLst>
        </xdr:cNvPr>
        <xdr:cNvSpPr txBox="1"/>
      </xdr:nvSpPr>
      <xdr:spPr>
        <a:xfrm>
          <a:off x="5202934" y="1040474"/>
          <a:ext cx="931566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 u="none">
              <a:latin typeface="LMU CompatilFact" panose="02000500060000020003" pitchFamily="2" charset="0"/>
            </a:rPr>
            <a:t>VWL-email:</a:t>
          </a:r>
          <a:r>
            <a:rPr lang="de-DE" sz="800">
              <a:latin typeface="LMU CompatilFact" panose="02000500060000020003" pitchFamily="2" charset="0"/>
            </a:rPr>
            <a:t/>
          </a:r>
          <a:br>
            <a:rPr lang="de-DE" sz="800">
              <a:latin typeface="LMU CompatilFact" panose="02000500060000020003" pitchFamily="2" charset="0"/>
            </a:rPr>
          </a:br>
          <a:r>
            <a:rPr lang="de-DE" sz="800" u="sng">
              <a:solidFill>
                <a:srgbClr val="0563C1"/>
              </a:solidFill>
              <a:latin typeface="LMU CompatilFact" panose="02000500060000020003" pitchFamily="2" charset="0"/>
            </a:rPr>
            <a:t>isc@econ.lmu.de</a:t>
          </a:r>
        </a:p>
      </xdr:txBody>
    </xdr:sp>
    <xdr:clientData/>
  </xdr:twoCellAnchor>
  <xdr:twoCellAnchor>
    <xdr:from>
      <xdr:col>8</xdr:col>
      <xdr:colOff>41291</xdr:colOff>
      <xdr:row>7</xdr:row>
      <xdr:rowOff>122328</xdr:rowOff>
    </xdr:from>
    <xdr:to>
      <xdr:col>9</xdr:col>
      <xdr:colOff>5238</xdr:colOff>
      <xdr:row>9</xdr:row>
      <xdr:rowOff>14495</xdr:rowOff>
    </xdr:to>
    <xdr:sp macro="" textlink="">
      <xdr:nvSpPr>
        <xdr:cNvPr id="6" name="Textfeld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6398B3-865F-4832-883F-CA17470BCBB2}"/>
            </a:ext>
          </a:extLst>
        </xdr:cNvPr>
        <xdr:cNvSpPr txBox="1"/>
      </xdr:nvSpPr>
      <xdr:spPr>
        <a:xfrm>
          <a:off x="5202934" y="1289519"/>
          <a:ext cx="931566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DE" sz="800" u="none">
              <a:latin typeface="LMU CompatilFact" panose="02000500060000020003" pitchFamily="2" charset="0"/>
            </a:rPr>
            <a:t>BWL-email:</a:t>
          </a:r>
          <a:r>
            <a:rPr lang="de-DE" sz="800">
              <a:latin typeface="LMU CompatilFact" panose="02000500060000020003" pitchFamily="2" charset="0"/>
            </a:rPr>
            <a:t/>
          </a:r>
          <a:br>
            <a:rPr lang="de-DE" sz="800">
              <a:latin typeface="LMU CompatilFact" panose="02000500060000020003" pitchFamily="2" charset="0"/>
            </a:rPr>
          </a:br>
          <a:r>
            <a:rPr lang="de-DE" sz="800" u="sng">
              <a:solidFill>
                <a:srgbClr val="0563C1"/>
              </a:solidFill>
              <a:latin typeface="LMU CompatilFact" panose="02000500060000020003" pitchFamily="2" charset="0"/>
            </a:rPr>
            <a:t>isc@som.lmu.de</a:t>
          </a:r>
          <a:r>
            <a:rPr lang="de-DE" sz="800">
              <a:latin typeface="LMU CompatilFact" panose="02000500060000020003" pitchFamily="2" charset="0"/>
            </a:rPr>
            <a:t/>
          </a:r>
          <a:br>
            <a:rPr lang="de-DE" sz="800">
              <a:latin typeface="LMU CompatilFact" panose="02000500060000020003" pitchFamily="2" charset="0"/>
            </a:rPr>
          </a:br>
          <a:endParaRPr lang="de-DE" sz="800">
            <a:latin typeface="LMU CompatilFact" panose="02000500060000020003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le1" displayName="Tabelle1" ref="L10:N18" totalsRowShown="0" headerRowDxfId="7" dataDxfId="6">
  <autoFilter ref="L10:N18"/>
  <tableColumns count="3">
    <tableColumn id="1" name="Studiengang" dataDxfId="5"/>
    <tableColumn id="2" name="Stg-Nr" dataDxfId="4"/>
    <tableColumn id="3" name="Hyperlink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L21:L24" totalsRowShown="0" headerRowDxfId="2" dataDxfId="1">
  <autoFilter ref="L21:L24"/>
  <tableColumns count="1">
    <tableColumn id="1" name="Art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isc.lmu.de/studiengaenge/vwl/allgemein/abgabe_abschlussarbeit_econ" TargetMode="External"/><Relationship Id="rId7" Type="http://schemas.openxmlformats.org/officeDocument/2006/relationships/hyperlink" Target="https://www.isc.lmu.de/studiengaenge/bwl/allg_faq_bach_bwl_wipaed/abgabe_abschlussarbeit_bwl/index.html" TargetMode="External"/><Relationship Id="rId2" Type="http://schemas.openxmlformats.org/officeDocument/2006/relationships/hyperlink" Target="https://www.isc.lmu.de/studiengaenge/vwl/allgemein/abgabe_abschlussarbeit_econ" TargetMode="External"/><Relationship Id="rId1" Type="http://schemas.openxmlformats.org/officeDocument/2006/relationships/hyperlink" Target="https://www.isc.lmu.de/studiengaenge/vwl/allgemein/abgabe_abschlussarbeit_econ" TargetMode="External"/><Relationship Id="rId6" Type="http://schemas.openxmlformats.org/officeDocument/2006/relationships/hyperlink" Target="https://www.isc.lmu.de/studiengaenge/bwl/allg_faq_bach_bwl_wipaed/abgabe_abschlussarbeit_bwl/index.html" TargetMode="External"/><Relationship Id="rId11" Type="http://schemas.openxmlformats.org/officeDocument/2006/relationships/table" Target="../tables/table2.xml"/><Relationship Id="rId5" Type="http://schemas.openxmlformats.org/officeDocument/2006/relationships/hyperlink" Target="https://www.isc.lmu.de/studiengaenge/bwl/allg_faq_bach_bwl_wipaed/abgabe_abschlussarbeit_bwl/index.html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isc.lmu.de/studiengaenge/bwl/allg_faq_bach_bwl_wipaed/abgabe_abschlussarbeit_bwl/index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46"/>
  <sheetViews>
    <sheetView showGridLines="0" tabSelected="1" topLeftCell="A22" zoomScale="160" zoomScaleNormal="160" zoomScaleSheetLayoutView="115" zoomScalePageLayoutView="130" workbookViewId="0">
      <selection activeCell="C11" sqref="C11:F11"/>
    </sheetView>
  </sheetViews>
  <sheetFormatPr baseColWidth="10" defaultColWidth="0" defaultRowHeight="13.5" zeroHeight="1"/>
  <cols>
    <col min="1" max="1" width="10.19921875" style="1" customWidth="1"/>
    <col min="2" max="2" width="6.46484375" style="1" customWidth="1"/>
    <col min="3" max="4" width="11.06640625" style="1" customWidth="1"/>
    <col min="5" max="5" width="3.33203125" style="1" customWidth="1"/>
    <col min="6" max="6" width="12.46484375" style="1" customWidth="1"/>
    <col min="7" max="7" width="3.53125" style="1" customWidth="1"/>
    <col min="8" max="8" width="14.73046875" style="1" customWidth="1"/>
    <col min="9" max="9" width="13.73046875" style="1" customWidth="1"/>
    <col min="10" max="10" width="4.33203125" style="1" customWidth="1"/>
    <col min="11" max="11" width="11.06640625" style="1" hidden="1" customWidth="1"/>
    <col min="12" max="12" width="35.73046875" style="1" hidden="1" customWidth="1"/>
    <col min="13" max="13" width="11.06640625" style="1" hidden="1" customWidth="1"/>
    <col min="14" max="14" width="95.265625" style="1" hidden="1" customWidth="1"/>
    <col min="15" max="16384" width="11.06640625" style="1" hidden="1"/>
  </cols>
  <sheetData>
    <row r="1" spans="1:14"/>
    <row r="2" spans="1:14"/>
    <row r="3" spans="1:14"/>
    <row r="4" spans="1:14"/>
    <row r="5" spans="1:14" ht="6.95" customHeight="1">
      <c r="I5" s="34"/>
    </row>
    <row r="6" spans="1:14" ht="22.5">
      <c r="B6" s="28"/>
      <c r="C6" s="43" t="s">
        <v>18</v>
      </c>
      <c r="D6" s="43"/>
      <c r="E6" s="43"/>
      <c r="F6" s="43"/>
      <c r="G6" s="43"/>
      <c r="H6" s="45" t="str">
        <f>+IF(K6=0,"Das unterzeichnete Formular ist von der Betreuer(in) an das ISC und der Student(in) zu senden an!","")</f>
        <v/>
      </c>
      <c r="I6" s="41"/>
      <c r="K6" s="1">
        <f>+SUM(K8:K45)</f>
        <v>12</v>
      </c>
      <c r="L6" s="1" t="str">
        <f>+IF(K6&gt;12,"Fehler",IF(K6=12,"blankes Formular",IF(K6=0,"voll ausgefülltes Formular","teilweise befülltes Formular")))</f>
        <v>blankes Formular</v>
      </c>
    </row>
    <row r="7" spans="1:14" ht="6.5" customHeight="1">
      <c r="H7" s="45"/>
      <c r="I7" s="42"/>
    </row>
    <row r="8" spans="1:14" ht="22.5">
      <c r="B8" s="29"/>
      <c r="C8" s="44" t="s">
        <v>19</v>
      </c>
      <c r="D8" s="44"/>
      <c r="E8" s="44"/>
      <c r="F8" s="44"/>
      <c r="G8" s="44"/>
      <c r="H8" s="45"/>
      <c r="I8" s="42"/>
      <c r="K8" s="1">
        <f>+IF(C8=L22,1,0)</f>
        <v>1</v>
      </c>
    </row>
    <row r="9" spans="1:14" ht="6" customHeight="1">
      <c r="A9" s="31"/>
      <c r="B9" s="30"/>
      <c r="C9" s="30"/>
      <c r="D9" s="30"/>
      <c r="E9" s="30"/>
      <c r="F9" s="30"/>
      <c r="G9" s="32"/>
      <c r="H9" s="45"/>
      <c r="I9" s="42"/>
    </row>
    <row r="10" spans="1:14" ht="13.9">
      <c r="A10" s="23" t="str">
        <f>+IF(K6=0,"","All fields with a grey background must be filled in!")</f>
        <v>All fields with a grey background must be filled in!</v>
      </c>
      <c r="G10" s="32"/>
      <c r="H10" s="46"/>
      <c r="I10" s="33"/>
      <c r="L10" s="1" t="s">
        <v>7</v>
      </c>
      <c r="M10" s="1" t="s">
        <v>8</v>
      </c>
      <c r="N10" s="1" t="s">
        <v>10</v>
      </c>
    </row>
    <row r="11" spans="1:14" ht="14.25">
      <c r="A11" s="4" t="s">
        <v>20</v>
      </c>
      <c r="B11" s="4"/>
      <c r="C11" s="36" t="s">
        <v>19</v>
      </c>
      <c r="D11" s="36"/>
      <c r="E11" s="36"/>
      <c r="F11" s="36"/>
      <c r="G11" s="5"/>
      <c r="H11" s="25" t="s">
        <v>39</v>
      </c>
      <c r="I11" s="24"/>
      <c r="K11" s="1">
        <f>+IF(C11=L11,1,0)</f>
        <v>1</v>
      </c>
      <c r="L11" s="1" t="s">
        <v>19</v>
      </c>
      <c r="M11" s="1">
        <v>0</v>
      </c>
      <c r="N11" s="21" t="s">
        <v>11</v>
      </c>
    </row>
    <row r="12" spans="1:14" ht="14.25">
      <c r="E12" s="2"/>
      <c r="F12" s="2"/>
      <c r="G12" s="2"/>
      <c r="K12" s="1">
        <f>+IF(I11="",1,0)</f>
        <v>1</v>
      </c>
      <c r="L12" s="1" t="s">
        <v>0</v>
      </c>
      <c r="M12" s="1">
        <v>21</v>
      </c>
      <c r="N12" s="21" t="s">
        <v>15</v>
      </c>
    </row>
    <row r="13" spans="1:14" ht="14.25">
      <c r="A13" s="4" t="s">
        <v>38</v>
      </c>
      <c r="B13" s="4"/>
      <c r="C13" s="36"/>
      <c r="D13" s="36"/>
      <c r="E13" s="36"/>
      <c r="F13" s="36"/>
      <c r="G13" s="36"/>
      <c r="H13" s="25" t="s">
        <v>21</v>
      </c>
      <c r="I13" s="7"/>
      <c r="K13" s="1">
        <f>+IF(C13="",1,0)</f>
        <v>1</v>
      </c>
      <c r="L13" s="1" t="s">
        <v>1</v>
      </c>
      <c r="M13" s="1">
        <v>520</v>
      </c>
      <c r="N13" s="21" t="s">
        <v>15</v>
      </c>
    </row>
    <row r="14" spans="1:14" ht="14.25">
      <c r="K14" s="1">
        <f>+IF(I13="",1,0)</f>
        <v>1</v>
      </c>
      <c r="L14" s="1" t="s">
        <v>2</v>
      </c>
      <c r="M14" s="1">
        <v>381</v>
      </c>
      <c r="N14" s="21" t="s">
        <v>15</v>
      </c>
    </row>
    <row r="15" spans="1:14" ht="14.25">
      <c r="A15" s="4" t="s">
        <v>22</v>
      </c>
      <c r="B15" s="4"/>
      <c r="C15" s="35"/>
      <c r="D15" s="36"/>
      <c r="E15" s="36"/>
      <c r="F15" s="36"/>
      <c r="G15" s="36"/>
      <c r="H15" s="36"/>
      <c r="I15" s="36"/>
      <c r="K15" s="1">
        <f>+IF(C15="",1,0)</f>
        <v>1</v>
      </c>
      <c r="L15" s="1" t="s">
        <v>3</v>
      </c>
      <c r="M15" s="1">
        <v>382</v>
      </c>
      <c r="N15" s="21" t="s">
        <v>15</v>
      </c>
    </row>
    <row r="16" spans="1:14" ht="14.25">
      <c r="C16" s="2"/>
      <c r="L16" s="1" t="s">
        <v>4</v>
      </c>
      <c r="M16" s="1">
        <v>175</v>
      </c>
      <c r="N16" s="21" t="s">
        <v>14</v>
      </c>
    </row>
    <row r="17" spans="1:14" ht="14.25">
      <c r="A17" s="4" t="s">
        <v>23</v>
      </c>
      <c r="B17" s="4"/>
      <c r="C17" s="37"/>
      <c r="D17" s="37"/>
      <c r="E17" s="37"/>
      <c r="F17" s="37"/>
      <c r="G17" s="37"/>
      <c r="H17" s="37"/>
      <c r="I17" s="37"/>
      <c r="K17" s="1">
        <f>+IF(C17="",1,0)</f>
        <v>1</v>
      </c>
      <c r="L17" s="1" t="s">
        <v>5</v>
      </c>
      <c r="M17" s="1">
        <v>176</v>
      </c>
      <c r="N17" s="21" t="s">
        <v>14</v>
      </c>
    </row>
    <row r="18" spans="1:14" ht="14.25">
      <c r="L18" s="1" t="s">
        <v>6</v>
      </c>
      <c r="M18" s="1">
        <v>177</v>
      </c>
      <c r="N18" s="21" t="s">
        <v>14</v>
      </c>
    </row>
    <row r="19" spans="1:14" ht="13.9">
      <c r="A19" s="2" t="s">
        <v>24</v>
      </c>
      <c r="B19" s="2"/>
      <c r="L19" s="19"/>
      <c r="M19" s="19"/>
      <c r="N19" s="19"/>
    </row>
    <row r="20" spans="1:14" ht="7.15" customHeight="1">
      <c r="L20" s="19"/>
      <c r="M20" s="19"/>
      <c r="N20" s="19"/>
    </row>
    <row r="21" spans="1:14">
      <c r="A21" s="49"/>
      <c r="B21" s="49"/>
      <c r="C21" s="49"/>
      <c r="D21" s="49"/>
      <c r="E21" s="49"/>
      <c r="F21" s="49"/>
      <c r="G21" s="49"/>
      <c r="H21" s="49"/>
      <c r="I21" s="49"/>
      <c r="K21" s="1">
        <f>+IF(A21="",1,0)</f>
        <v>1</v>
      </c>
      <c r="L21" s="1" t="s">
        <v>9</v>
      </c>
      <c r="M21" s="19"/>
      <c r="N21" s="19"/>
    </row>
    <row r="22" spans="1:14">
      <c r="A22" s="49"/>
      <c r="B22" s="49"/>
      <c r="C22" s="49"/>
      <c r="D22" s="49"/>
      <c r="E22" s="49"/>
      <c r="F22" s="49"/>
      <c r="G22" s="49"/>
      <c r="H22" s="49"/>
      <c r="I22" s="49"/>
      <c r="L22" s="1" t="s">
        <v>19</v>
      </c>
      <c r="M22" s="19"/>
      <c r="N22" s="19"/>
    </row>
    <row r="23" spans="1:14">
      <c r="A23" s="49"/>
      <c r="B23" s="49"/>
      <c r="C23" s="49"/>
      <c r="D23" s="49"/>
      <c r="E23" s="49"/>
      <c r="F23" s="49"/>
      <c r="G23" s="49"/>
      <c r="H23" s="49"/>
      <c r="I23" s="49"/>
      <c r="L23" s="1" t="s">
        <v>16</v>
      </c>
      <c r="M23" s="19"/>
      <c r="N23" s="19"/>
    </row>
    <row r="24" spans="1:14" ht="13.9">
      <c r="F24" s="2"/>
      <c r="L24" s="1" t="s">
        <v>17</v>
      </c>
      <c r="M24" s="19"/>
      <c r="N24" s="19"/>
    </row>
    <row r="25" spans="1:14" ht="13.9">
      <c r="A25" s="4" t="s">
        <v>25</v>
      </c>
      <c r="B25" s="36"/>
      <c r="C25" s="36"/>
      <c r="D25" s="36"/>
      <c r="E25" s="36"/>
      <c r="F25" s="25" t="s">
        <v>26</v>
      </c>
      <c r="G25" s="36"/>
      <c r="H25" s="36"/>
      <c r="I25" s="36"/>
      <c r="K25" s="1">
        <f>+IF(B25="",1,0)</f>
        <v>1</v>
      </c>
    </row>
    <row r="26" spans="1:14">
      <c r="K26" s="1">
        <f>+IF(G25="",1,0)</f>
        <v>1</v>
      </c>
    </row>
    <row r="27" spans="1:14" ht="13.9">
      <c r="A27" s="4" t="s">
        <v>27</v>
      </c>
      <c r="B27" s="4"/>
      <c r="C27" s="38"/>
      <c r="D27" s="38"/>
      <c r="E27" s="3"/>
      <c r="F27" s="25" t="s">
        <v>28</v>
      </c>
      <c r="G27" s="4"/>
      <c r="H27" s="20" t="str">
        <f>+IF(C8=L23,C27+8*7,IF(C8=L24,C27+22*7,""))</f>
        <v/>
      </c>
      <c r="I27" s="3"/>
      <c r="K27" s="1">
        <f>+IF(C27="",1,0)</f>
        <v>1</v>
      </c>
    </row>
    <row r="28" spans="1:14"/>
    <row r="29" spans="1:14" ht="13.9">
      <c r="A29" s="2" t="s">
        <v>29</v>
      </c>
      <c r="B29" s="50"/>
      <c r="C29" s="50"/>
      <c r="D29" s="22"/>
      <c r="K29" s="1">
        <f>+IF(B29="",1,0)</f>
        <v>1</v>
      </c>
    </row>
    <row r="30" spans="1:14">
      <c r="L30" s="27" t="str">
        <f>+IF(B29&gt;=C27,IF(B29="","","Unterschriftsdatum muss vor Vergabedatum sein"),"")</f>
        <v/>
      </c>
    </row>
    <row r="31" spans="1:14">
      <c r="L31" s="1" t="str">
        <f>+IF(RIGHT(C15,1)=" ",RIGHT(C15,15),RIGHT(C15,14))</f>
        <v/>
      </c>
      <c r="M31" s="26" t="s">
        <v>12</v>
      </c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L32" s="1" t="b">
        <f>EXACT(L31,"@campus.lmu.de")</f>
        <v>0</v>
      </c>
    </row>
    <row r="33" spans="1:12">
      <c r="A33" s="6" t="s">
        <v>32</v>
      </c>
      <c r="B33" s="6"/>
      <c r="F33" s="6" t="s">
        <v>33</v>
      </c>
      <c r="G33" s="6"/>
      <c r="L33" s="1" t="str">
        <f>+IF(EXACT(L31,"@campus.lmu.de")=1,"","Es muss die Campus-Email angegenebn werden!")</f>
        <v>Es muss die Campus-Email angegenebn werden!</v>
      </c>
    </row>
    <row r="34" spans="1:12" ht="168.5" customHeight="1">
      <c r="A34" s="48" t="s">
        <v>30</v>
      </c>
      <c r="B34" s="48"/>
      <c r="C34" s="48"/>
      <c r="D34" s="48"/>
      <c r="E34" s="48"/>
      <c r="F34" s="48"/>
      <c r="G34" s="48"/>
      <c r="H34" s="48"/>
      <c r="I34" s="48"/>
    </row>
    <row r="35" spans="1:12">
      <c r="A35" s="47" t="s">
        <v>31</v>
      </c>
      <c r="B35" s="47"/>
      <c r="C35" s="47"/>
      <c r="D35" s="47"/>
      <c r="E35" s="47"/>
      <c r="F35" s="47"/>
      <c r="G35" s="47"/>
      <c r="H35" s="47"/>
      <c r="I35" s="47"/>
    </row>
    <row r="36" spans="1:12" ht="14.65" customHeight="1">
      <c r="A36" s="39" t="str">
        <f>+HYPERLINK(VLOOKUP(C11,Tabelle1[#All],3,FALSE))</f>
        <v>Fehler</v>
      </c>
      <c r="B36" s="39"/>
      <c r="C36" s="39"/>
      <c r="D36" s="39"/>
      <c r="E36" s="39"/>
      <c r="F36" s="39"/>
      <c r="G36" s="39"/>
      <c r="H36" s="39"/>
      <c r="I36" s="39"/>
    </row>
    <row r="37" spans="1:12" ht="14.65" customHeight="1">
      <c r="A37" s="39"/>
      <c r="B37" s="39"/>
      <c r="C37" s="39"/>
      <c r="D37" s="39"/>
      <c r="E37" s="39"/>
      <c r="F37" s="39"/>
      <c r="G37" s="39"/>
      <c r="H37" s="39"/>
      <c r="I37" s="39"/>
    </row>
    <row r="38" spans="1:12">
      <c r="F38" s="3"/>
      <c r="G38" s="3"/>
      <c r="H38" s="3"/>
      <c r="I38" s="3"/>
    </row>
    <row r="39" spans="1:12" ht="13.9" thickBot="1">
      <c r="F39" s="6" t="s">
        <v>33</v>
      </c>
      <c r="G39" s="6"/>
    </row>
    <row r="40" spans="1:12" ht="13.9">
      <c r="A40" s="18" t="s">
        <v>34</v>
      </c>
      <c r="B40" s="8"/>
      <c r="C40" s="8"/>
      <c r="D40" s="8"/>
      <c r="E40" s="8"/>
      <c r="F40" s="8"/>
      <c r="G40" s="8"/>
      <c r="H40" s="8"/>
      <c r="I40" s="9"/>
      <c r="J40" s="40" t="s">
        <v>13</v>
      </c>
    </row>
    <row r="41" spans="1:12">
      <c r="A41" s="10" t="s">
        <v>35</v>
      </c>
      <c r="B41" s="3"/>
      <c r="C41" s="3"/>
      <c r="D41" s="3"/>
      <c r="E41" s="3"/>
      <c r="F41" s="3"/>
      <c r="G41" s="3"/>
      <c r="H41" s="3"/>
      <c r="I41" s="11"/>
      <c r="J41" s="40"/>
    </row>
    <row r="42" spans="1:12">
      <c r="A42" s="12"/>
      <c r="G42" s="6" t="s">
        <v>36</v>
      </c>
      <c r="I42" s="13"/>
      <c r="J42" s="40"/>
    </row>
    <row r="43" spans="1:12">
      <c r="A43" s="12"/>
      <c r="G43" s="6"/>
      <c r="I43" s="13"/>
      <c r="J43" s="40"/>
    </row>
    <row r="44" spans="1:12">
      <c r="A44" s="10" t="s">
        <v>37</v>
      </c>
      <c r="B44" s="3"/>
      <c r="C44" s="3"/>
      <c r="D44" s="3"/>
      <c r="E44" s="3"/>
      <c r="F44" s="3"/>
      <c r="G44" s="3"/>
      <c r="H44" s="3"/>
      <c r="I44" s="11"/>
      <c r="J44" s="40"/>
    </row>
    <row r="45" spans="1:12" ht="13.9" thickBot="1">
      <c r="A45" s="14"/>
      <c r="B45" s="15"/>
      <c r="C45" s="15"/>
      <c r="D45" s="15"/>
      <c r="E45" s="15"/>
      <c r="F45" s="16"/>
      <c r="G45" s="16" t="s">
        <v>36</v>
      </c>
      <c r="H45" s="15"/>
      <c r="I45" s="17"/>
      <c r="J45" s="40"/>
    </row>
    <row r="46" spans="1:12"/>
  </sheetData>
  <sheetProtection algorithmName="SHA-512" hashValue="uIOm32oqpu1JjAERBrwEGXP2bGq090YBBJ2OXaUCWW3/1rF7cgVPbDU4zhEiwNhLE6F8lUHJSwxhWR/w3hLvgg==" saltValue="1/fzl4+26yFmYsotJo+R3w==" spinCount="100000" sheet="1" objects="1" scenarios="1"/>
  <mergeCells count="17">
    <mergeCell ref="I6:I9"/>
    <mergeCell ref="C6:G6"/>
    <mergeCell ref="C8:G8"/>
    <mergeCell ref="H6:H10"/>
    <mergeCell ref="G25:I25"/>
    <mergeCell ref="C13:G13"/>
    <mergeCell ref="C11:F11"/>
    <mergeCell ref="A21:I23"/>
    <mergeCell ref="B25:E25"/>
    <mergeCell ref="C15:I15"/>
    <mergeCell ref="C17:I17"/>
    <mergeCell ref="C27:D27"/>
    <mergeCell ref="A36:I37"/>
    <mergeCell ref="J40:J45"/>
    <mergeCell ref="A35:I35"/>
    <mergeCell ref="A34:I34"/>
    <mergeCell ref="B29:C29"/>
  </mergeCells>
  <conditionalFormatting sqref="C8">
    <cfRule type="cellIs" dxfId="13" priority="18" operator="equal">
      <formula>$L$22</formula>
    </cfRule>
  </conditionalFormatting>
  <conditionalFormatting sqref="C13">
    <cfRule type="cellIs" dxfId="12" priority="17" operator="equal">
      <formula>$L$1</formula>
    </cfRule>
  </conditionalFormatting>
  <conditionalFormatting sqref="C15 C17 A21:I23 B25:E25 G25:I25 C27 B29:C29">
    <cfRule type="cellIs" dxfId="11" priority="16" operator="equal">
      <formula>$L$1</formula>
    </cfRule>
  </conditionalFormatting>
  <conditionalFormatting sqref="C11:G11">
    <cfRule type="cellIs" dxfId="10" priority="15" operator="equal">
      <formula>$L$11</formula>
    </cfRule>
  </conditionalFormatting>
  <conditionalFormatting sqref="I11">
    <cfRule type="cellIs" dxfId="9" priority="1" operator="equal">
      <formula>$L$1</formula>
    </cfRule>
  </conditionalFormatting>
  <conditionalFormatting sqref="I13">
    <cfRule type="cellIs" dxfId="8" priority="3" operator="equal">
      <formula>$L$1</formula>
    </cfRule>
  </conditionalFormatting>
  <dataValidations count="2">
    <dataValidation type="list" allowBlank="1" showInputMessage="1" showErrorMessage="1" sqref="C11">
      <formula1>$L$11:$L$18</formula1>
    </dataValidation>
    <dataValidation type="list" allowBlank="1" showInputMessage="1" showErrorMessage="1" sqref="C8">
      <formula1>$L$22:$L$24</formula1>
    </dataValidation>
  </dataValidations>
  <hyperlinks>
    <hyperlink ref="N18" r:id="rId1"/>
    <hyperlink ref="N17" r:id="rId2"/>
    <hyperlink ref="N16" r:id="rId3"/>
    <hyperlink ref="N12" r:id="rId4"/>
    <hyperlink ref="N13" r:id="rId5"/>
    <hyperlink ref="N14" r:id="rId6"/>
    <hyperlink ref="N15" r:id="rId7"/>
  </hyperlinks>
  <pageMargins left="0.70866141732283472" right="0.31496062992125984" top="0.39370078740157483" bottom="0.39370078740157483" header="0.31496062992125984" footer="0.31496062992125984"/>
  <pageSetup paperSize="9" fitToWidth="0" fitToHeight="0" orientation="portrait" horizontalDpi="0" verticalDpi="0" r:id="rId8"/>
  <drawing r:id="rId9"/>
  <tableParts count="2"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georgbauer</dc:creator>
  <cp:lastModifiedBy>Frieß Svenja</cp:lastModifiedBy>
  <cp:lastPrinted>2023-06-28T06:18:26Z</cp:lastPrinted>
  <dcterms:created xsi:type="dcterms:W3CDTF">2023-06-14T13:19:36Z</dcterms:created>
  <dcterms:modified xsi:type="dcterms:W3CDTF">2024-10-11T13:40:20Z</dcterms:modified>
</cp:coreProperties>
</file>