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Q:\TRR 266 DFG-Projekt\03_OECD-Projekt\Paper\Anhang\"/>
    </mc:Choice>
  </mc:AlternateContent>
  <xr:revisionPtr revIDLastSave="0" documentId="13_ncr:1_{055FA3F8-DB98-4946-8935-147D9EF1DBC6}" xr6:coauthVersionLast="37" xr6:coauthVersionMax="37" xr10:uidLastSave="{00000000-0000-0000-0000-000000000000}"/>
  <bookViews>
    <workbookView xWindow="0" yWindow="0" windowWidth="28800" windowHeight="12105" xr2:uid="{00000000-000D-0000-FFFF-FFFF00000000}"/>
  </bookViews>
  <sheets>
    <sheet name="Template" sheetId="1" r:id="rId1"/>
  </sheets>
  <calcPr calcId="179021"/>
  <extLst>
    <ext uri="GoogleSheetsCustomDataVersion1">
      <go:sheetsCustomData xmlns:go="http://customooxmlschemas.google.com/" r:id="rId10" roundtripDataSignature="AMtx7mik5S1MmWsTjPyHMenLNSNW1HMh4g=="/>
    </ext>
  </extLst>
</workbook>
</file>

<file path=xl/calcChain.xml><?xml version="1.0" encoding="utf-8"?>
<calcChain xmlns="http://schemas.openxmlformats.org/spreadsheetml/2006/main">
  <c r="D16" i="1" l="1"/>
  <c r="C28" i="1" l="1"/>
  <c r="K26" i="1"/>
  <c r="J26" i="1"/>
  <c r="I26" i="1"/>
  <c r="H26" i="1"/>
  <c r="G26" i="1"/>
  <c r="F26" i="1"/>
  <c r="E26" i="1"/>
  <c r="D26" i="1"/>
  <c r="M24" i="1"/>
  <c r="L21" i="1"/>
  <c r="M20" i="1"/>
  <c r="D15" i="1"/>
  <c r="M14" i="1"/>
  <c r="M26" i="1" l="1"/>
  <c r="I31" i="1"/>
  <c r="I32" i="1" s="1"/>
  <c r="E15" i="1"/>
  <c r="D17" i="1"/>
  <c r="D18" i="1"/>
  <c r="F31" i="1"/>
  <c r="F32" i="1" s="1"/>
  <c r="I33" i="1" l="1"/>
  <c r="I35" i="1" s="1"/>
  <c r="I27" i="1"/>
  <c r="I29" i="1" s="1"/>
  <c r="F33" i="1"/>
  <c r="F35" i="1" s="1"/>
  <c r="F27" i="1"/>
  <c r="F29" i="1" s="1"/>
  <c r="E16" i="1"/>
  <c r="E17" i="1" s="1"/>
  <c r="D19" i="1"/>
  <c r="E18" i="1" l="1"/>
  <c r="E19" i="1" s="1"/>
  <c r="E21" i="1" s="1"/>
  <c r="E31" i="1" s="1"/>
  <c r="E32" i="1" s="1"/>
  <c r="D21" i="1"/>
  <c r="F16" i="1"/>
  <c r="G15" i="1" s="1"/>
  <c r="F15" i="1"/>
  <c r="F18" i="1" l="1"/>
  <c r="F17" i="1"/>
  <c r="D31" i="1"/>
  <c r="D32" i="1" s="1"/>
  <c r="D27" i="1" l="1"/>
  <c r="G16" i="1"/>
  <c r="F19" i="1"/>
  <c r="H15" i="1" l="1"/>
  <c r="G18" i="1"/>
  <c r="G17" i="1"/>
  <c r="F21" i="1"/>
  <c r="D29" i="1"/>
  <c r="D28" i="1"/>
  <c r="E27" i="1" s="1"/>
  <c r="E29" i="1" s="1"/>
  <c r="E33" i="1" s="1"/>
  <c r="E35" i="1" s="1"/>
  <c r="E28" i="1" l="1"/>
  <c r="F28" i="1" s="1"/>
  <c r="G19" i="1"/>
  <c r="H16" i="1"/>
  <c r="I15" i="1" s="1"/>
  <c r="D33" i="1"/>
  <c r="D35" i="1" s="1"/>
  <c r="H18" i="1" l="1"/>
  <c r="H19" i="1" s="1"/>
  <c r="H21" i="1" s="1"/>
  <c r="H31" i="1" s="1"/>
  <c r="H32" i="1" s="1"/>
  <c r="H17" i="1"/>
  <c r="G21" i="1"/>
  <c r="I16" i="1" l="1"/>
  <c r="G31" i="1"/>
  <c r="G32" i="1" s="1"/>
  <c r="G27" i="1" l="1"/>
  <c r="J15" i="1"/>
  <c r="I18" i="1"/>
  <c r="I19" i="1" s="1"/>
  <c r="I17" i="1"/>
  <c r="J16" i="1" l="1"/>
  <c r="K15" i="1" s="1"/>
  <c r="I21" i="1"/>
  <c r="G29" i="1"/>
  <c r="G28" i="1"/>
  <c r="J18" i="1" l="1"/>
  <c r="J19" i="1" s="1"/>
  <c r="J21" i="1" s="1"/>
  <c r="J31" i="1" s="1"/>
  <c r="J32" i="1" s="1"/>
  <c r="H27" i="1"/>
  <c r="G33" i="1"/>
  <c r="G35" i="1" s="1"/>
  <c r="M15" i="1"/>
  <c r="J17" i="1"/>
  <c r="H29" i="1" l="1"/>
  <c r="K16" i="1"/>
  <c r="K17" i="1" s="1"/>
  <c r="M17" i="1" s="1"/>
  <c r="H28" i="1"/>
  <c r="I28" i="1" l="1"/>
  <c r="M16" i="1"/>
  <c r="K18" i="1"/>
  <c r="H33" i="1"/>
  <c r="H35" i="1" s="1"/>
  <c r="K19" i="1" l="1"/>
  <c r="M18" i="1"/>
  <c r="J27" i="1"/>
  <c r="J28" i="1" s="1"/>
  <c r="J29" i="1" l="1"/>
  <c r="K21" i="1"/>
  <c r="M19" i="1"/>
  <c r="K31" i="1" l="1"/>
  <c r="K32" i="1" s="1"/>
  <c r="M21" i="1"/>
  <c r="J33" i="1"/>
  <c r="J35" i="1" s="1"/>
  <c r="K27" i="1" l="1"/>
  <c r="K29" i="1" l="1"/>
  <c r="M27" i="1"/>
  <c r="K28" i="1"/>
  <c r="M28" i="1" s="1"/>
  <c r="M29" i="1" l="1"/>
  <c r="K33" i="1"/>
  <c r="K35" i="1" s="1"/>
</calcChain>
</file>

<file path=xl/sharedStrings.xml><?xml version="1.0" encoding="utf-8"?>
<sst xmlns="http://schemas.openxmlformats.org/spreadsheetml/2006/main" count="59" uniqueCount="55">
  <si>
    <t>Legend</t>
  </si>
  <si>
    <t>Assumptions</t>
  </si>
  <si>
    <t>CIT rate:</t>
  </si>
  <si>
    <t>Year</t>
  </si>
  <si>
    <t>National Tax Law</t>
  </si>
  <si>
    <t>Sum</t>
  </si>
  <si>
    <t>Description</t>
  </si>
  <si>
    <t>local tax base (before lcf &amp; lcb)</t>
  </si>
  <si>
    <t>local tax base (after lcf &amp; lcb)</t>
  </si>
  <si>
    <t>CIT</t>
  </si>
  <si>
    <t>other covered taxes</t>
  </si>
  <si>
    <t>covered taxes</t>
  </si>
  <si>
    <t>GloBE</t>
  </si>
  <si>
    <t>GloBE base (before lcf)</t>
  </si>
  <si>
    <t>GloBE base (after lcf)</t>
  </si>
  <si>
    <t>Conclusion</t>
  </si>
  <si>
    <t>para. Blueprint</t>
  </si>
  <si>
    <t>300, 303</t>
  </si>
  <si>
    <t>Losses in one subsidiary may be used to offset the income of another subsidiary in the same jurisdiction in the computation of the jurisdictional GloBE tax base.</t>
  </si>
  <si>
    <t>used loss carry-back</t>
  </si>
  <si>
    <t>used loss carry-forward</t>
  </si>
  <si>
    <t>Assumptions about tax rates, other covered taxes, loss carry-forward (lcf) before GloBE starts (t = 0), tax base and GloBE deviations must be insert.</t>
  </si>
  <si>
    <t>GloBE minimum rate:</t>
  </si>
  <si>
    <t>accumulated loss carry-forward</t>
  </si>
  <si>
    <t>other deviations</t>
  </si>
  <si>
    <t>loss carry-forward test applicable?</t>
  </si>
  <si>
    <t>If local tax base (before lcf &amp; lcb) &gt; 0, then loss carry-forward of previous period is used and credited against local tax base (before lcf &amp; lcb); if local tax base (before lcf &amp; lcb) &lt; 0, then loss carry-forward is created; loss carry-forward of period 0 is 0.</t>
  </si>
  <si>
    <t>If loss carry-forward is used in period t, then loss carry-forward of period t is deducted from accumulated loss carry-forward of period t-1; if local tax base (before lcf &amp; lcb) of period t is &lt; 0, then accumulated loss carry-forward increases by the amount of the (negative) local tax base (before lcf &amp; lcb) in period t.</t>
  </si>
  <si>
    <t>local tax base (after lcf &amp; lcb) = local tax base (before lcf &amp; lcb) - used loss carry-forward; if local tax base (before lcf &amp; lcb) &lt; 0, then local tax base (after lcf &amp; lcb) = 0.</t>
  </si>
  <si>
    <t>If local tax base (before lcf &amp; lcb) in t is &lt; 0 and tax base (after lcf &amp; lcb) in t-1 is &gt; 0 , then loss of t is used as loss carry-back. CIT is refunded to the amount min(local tax base (before lcf &amp; lcb) in t; local tax base (after lcf &amp; lcb) in t-1; maximum loss carry-back) * CIT rate.</t>
  </si>
  <si>
    <t>local tax base (after lcf &amp; lcb) * CIT rate.</t>
  </si>
  <si>
    <t>Here, absolute values from other covered taxes inserted.</t>
  </si>
  <si>
    <t>Sum of CIT and other covered taxes.</t>
  </si>
  <si>
    <t>"red flag" deviations</t>
  </si>
  <si>
    <t>GloBE base (beforec lcf) = local tax base (before lcf &amp; lcb) + "red flag" deviations.</t>
  </si>
  <si>
    <t>If GloBE base (before lcf) &gt; 0, then loss carry-forward of previous period is used and credited against GloBE base (before lcf); if GloBE base (before lcf) &lt; 0, then loss carry-forward is created; loss carry-forward of period 0 is 0.</t>
  </si>
  <si>
    <t>If loss carry-forward is used in period t, then loss carry-forward of period t is deducted from accumulated loss carry-forward of period t-1; if GloBE base (before lcf) of period t is &lt; 0, then accumulated loss carry-forward increases by the amount of the (negative) GloBE base (before lcf) in period t.</t>
  </si>
  <si>
    <t>GloBE base (after lcf) = GloBE base (before lcf) - used lcf; if GloBE base (before lcf) &lt; 0, then GloBE base (after lcf) = 0.</t>
  </si>
  <si>
    <t>GloBE loss carry-forward must be tracked using memorandum accounts maintained on a jurisdictional basis.</t>
  </si>
  <si>
    <t>Numerator of the GloBE ETR computation includes only the amount of taxes reported as due and payable in the tax returns of CEs filed with respect to their income that year; Uncertain tax positions, contested tax liabilities and deferred tax liabilities are not included.</t>
  </si>
  <si>
    <t>GloBE loss carry-forward is effectively unlimited in duration.</t>
  </si>
  <si>
    <t>Loss carry-forward for a jurisdiction is created in any year in which the expenses taken into account in computing the jurisdicitonal GloBE tax base (incl. prior losses carried forward from previous years) exceed the amount of income taken into account in computing the jurisdictional GloBE tax base.</t>
  </si>
  <si>
    <t>Loss carry-back: a loss arising in a jurisdiction may be carried back to the same extent that it is carried back unter the rules of that tax jurisdiction.</t>
  </si>
  <si>
    <t>A loss carry-forward is only used to reduce the GloBE tax base if the jurisdiction has an ETR below the minimum tax rate determined without regard to the loss carry-forward.</t>
  </si>
  <si>
    <t>Pre-regime losses are taken into account for calculating the GloBE base (accumulated loss carry-forward in t=0).</t>
  </si>
  <si>
    <t>Alternatively, the local jurisdiction may allow losses to be carried back and used against tax liabilities arising in prior years, which may generate a tax refund. Under those circumstances, the loss carry-forward for GloBE purposes may be a different amount than the loss carry-forward for local tax purposes.</t>
  </si>
  <si>
    <t>simplified GloBE ETR (before lcf)</t>
  </si>
  <si>
    <t>simplified GloBE ETR (after lcf)</t>
  </si>
  <si>
    <t>simplified GloBE ETR = covered taxes / GloBE base (after lcf); covered tax includes only the amount of taxes reported as due and payable in the tax returns of CE filed with respect to their income for that year.</t>
  </si>
  <si>
    <t>loss carry-forward is only taken into account when the simplified GloBE ETR is below the minimum tax rate without regard to the loss carry-forward.</t>
  </si>
  <si>
    <t>simplified GloBE ETR = covered tax / GloBE base (after lcf); covered tax includes only the amount of taxes reported as due and payable in the tax returns of CE filed with respect to their income for that year.</t>
  </si>
  <si>
    <t>Orange depicts the loss memorandum account for GloBE purposes. The loss memorandum account is applied to the GloBE base (before lcf) which includes the MNE's "red flag" deviations. In calculating the GloBE ETR loss carry-forwards are only taken into account when the simplified GloBE ETR (before lcf) is below the minimum rate. No loss carry-back (lcb) is applied for calculating the GloBE ETR. A loss carry-back in national tax law is converted into a loss carry-forward for GloBE purposes.</t>
  </si>
  <si>
    <t>maximum loss carry-back
Assumption: max. period of loss carry-back: 1 year</t>
  </si>
  <si>
    <t>Template for the Calculation of the Simplified GloBE ETR</t>
  </si>
  <si>
    <t>Version as of 1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</si>
</sst>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Arial"/>
    </font>
    <font>
      <b/>
      <sz val="20"/>
      <color theme="1"/>
      <name val="Times New Roman"/>
      <family val="1"/>
    </font>
    <font>
      <sz val="11"/>
      <color theme="1"/>
      <name val="Times New Roman"/>
      <family val="1"/>
    </font>
    <font>
      <b/>
      <i/>
      <sz val="11"/>
      <color theme="1"/>
      <name val="Times New Roman"/>
      <family val="1"/>
    </font>
    <font>
      <sz val="11"/>
      <name val="Times New Roman"/>
      <family val="1"/>
    </font>
    <font>
      <b/>
      <sz val="11"/>
      <color theme="1"/>
      <name val="Times New Roman"/>
      <family val="1"/>
    </font>
    <font>
      <sz val="11"/>
      <color rgb="FFFF0000"/>
      <name val="Times New Roman"/>
      <family val="1"/>
    </font>
  </fonts>
  <fills count="4">
    <fill>
      <patternFill patternType="none"/>
    </fill>
    <fill>
      <patternFill patternType="gray125"/>
    </fill>
    <fill>
      <patternFill patternType="solid">
        <fgColor rgb="FFFFFF00"/>
        <bgColor rgb="FFFFFF00"/>
      </patternFill>
    </fill>
    <fill>
      <patternFill patternType="solid">
        <fgColor rgb="FFFFC000"/>
        <bgColor rgb="FFFFC000"/>
      </patternFill>
    </fill>
  </fills>
  <borders count="19">
    <border>
      <left/>
      <right/>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medium">
        <color rgb="FF000000"/>
      </top>
      <bottom/>
      <diagonal/>
    </border>
    <border>
      <left/>
      <right/>
      <top/>
      <bottom/>
      <diagonal/>
    </border>
    <border>
      <left/>
      <right/>
      <top/>
      <bottom style="thin">
        <color auto="1"/>
      </bottom>
      <diagonal/>
    </border>
    <border>
      <left/>
      <right/>
      <top style="thin">
        <color auto="1"/>
      </top>
      <bottom style="thin">
        <color auto="1"/>
      </bottom>
      <diagonal/>
    </border>
    <border>
      <left/>
      <right/>
      <top style="medium">
        <color rgb="FF000000"/>
      </top>
      <bottom style="medium">
        <color indexed="64"/>
      </bottom>
      <diagonal/>
    </border>
    <border>
      <left/>
      <right/>
      <top style="thin">
        <color auto="1"/>
      </top>
      <bottom style="medium">
        <color indexed="64"/>
      </bottom>
      <diagonal/>
    </border>
  </borders>
  <cellStyleXfs count="1">
    <xf numFmtId="0" fontId="0" fillId="0" borderId="0"/>
  </cellStyleXfs>
  <cellXfs count="67">
    <xf numFmtId="0" fontId="0" fillId="0" borderId="0" xfId="0" applyFont="1" applyAlignment="1"/>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2" fontId="2" fillId="0" borderId="0" xfId="0" applyNumberFormat="1" applyFont="1" applyAlignment="1">
      <alignment horizontal="center" vertical="center"/>
    </xf>
    <xf numFmtId="2" fontId="2" fillId="0" borderId="9" xfId="0" applyNumberFormat="1" applyFont="1" applyBorder="1" applyAlignment="1">
      <alignment horizontal="center" vertical="center"/>
    </xf>
    <xf numFmtId="2" fontId="2" fillId="0" borderId="11" xfId="0" applyNumberFormat="1" applyFont="1" applyBorder="1" applyAlignment="1">
      <alignment horizontal="center" vertical="center"/>
    </xf>
    <xf numFmtId="2" fontId="5" fillId="0" borderId="1" xfId="0" applyNumberFormat="1" applyFont="1" applyBorder="1" applyAlignment="1">
      <alignment horizontal="center" vertical="center"/>
    </xf>
    <xf numFmtId="2" fontId="2" fillId="0" borderId="7" xfId="0" applyNumberFormat="1" applyFont="1" applyBorder="1" applyAlignment="1">
      <alignment horizontal="center" vertical="center"/>
    </xf>
    <xf numFmtId="2" fontId="5" fillId="0" borderId="0" xfId="0" applyNumberFormat="1" applyFont="1" applyAlignment="1">
      <alignment horizontal="center" vertical="center"/>
    </xf>
    <xf numFmtId="2" fontId="5" fillId="0" borderId="0" xfId="0" applyNumberFormat="1" applyFont="1" applyAlignment="1">
      <alignment vertical="center"/>
    </xf>
    <xf numFmtId="2" fontId="2" fillId="0" borderId="13" xfId="0" applyNumberFormat="1" applyFont="1" applyBorder="1" applyAlignment="1">
      <alignment horizontal="center" vertical="center"/>
    </xf>
    <xf numFmtId="2" fontId="2" fillId="3" borderId="12" xfId="0" applyNumberFormat="1" applyFont="1" applyFill="1" applyBorder="1" applyAlignment="1">
      <alignment horizontal="center" vertical="center"/>
    </xf>
    <xf numFmtId="2" fontId="2" fillId="0" borderId="1" xfId="0" applyNumberFormat="1" applyFont="1" applyBorder="1" applyAlignment="1">
      <alignment horizontal="center" vertical="center"/>
    </xf>
    <xf numFmtId="10" fontId="2" fillId="0" borderId="9" xfId="0" applyNumberFormat="1" applyFont="1" applyBorder="1" applyAlignment="1">
      <alignment horizontal="center" vertical="center"/>
    </xf>
    <xf numFmtId="10"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9" xfId="0" applyFont="1" applyBorder="1" applyAlignment="1">
      <alignment vertical="center"/>
    </xf>
    <xf numFmtId="0" fontId="2" fillId="0" borderId="11" xfId="0" applyFont="1" applyBorder="1" applyAlignment="1">
      <alignment vertical="center"/>
    </xf>
    <xf numFmtId="0" fontId="2" fillId="0" borderId="7" xfId="0" applyFont="1" applyBorder="1" applyAlignment="1">
      <alignment vertical="center"/>
    </xf>
    <xf numFmtId="0" fontId="5" fillId="0" borderId="1" xfId="0" applyFont="1" applyBorder="1" applyAlignment="1">
      <alignment vertical="center"/>
    </xf>
    <xf numFmtId="9" fontId="2" fillId="0" borderId="1" xfId="0" applyNumberFormat="1" applyFont="1" applyBorder="1" applyAlignment="1">
      <alignmen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5" fillId="0" borderId="0" xfId="0" applyFont="1" applyAlignment="1">
      <alignment vertical="center"/>
    </xf>
    <xf numFmtId="0" fontId="2" fillId="0" borderId="11" xfId="0" quotePrefix="1"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vertical="center"/>
    </xf>
    <xf numFmtId="10" fontId="2" fillId="0" borderId="0" xfId="0" applyNumberFormat="1" applyFont="1" applyAlignment="1">
      <alignment vertical="center"/>
    </xf>
    <xf numFmtId="164" fontId="5" fillId="0" borderId="0" xfId="0" applyNumberFormat="1" applyFont="1" applyAlignment="1">
      <alignment vertical="center"/>
    </xf>
    <xf numFmtId="164" fontId="2" fillId="0" borderId="1" xfId="0" applyNumberFormat="1" applyFont="1" applyBorder="1" applyAlignment="1">
      <alignment vertical="center"/>
    </xf>
    <xf numFmtId="10" fontId="2" fillId="0" borderId="1" xfId="0" applyNumberFormat="1" applyFont="1" applyBorder="1" applyAlignment="1">
      <alignmen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6" fillId="0" borderId="11"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9" fontId="2" fillId="0" borderId="16" xfId="0" applyNumberFormat="1" applyFont="1" applyBorder="1" applyAlignment="1">
      <alignment vertical="center"/>
    </xf>
    <xf numFmtId="0" fontId="2" fillId="0" borderId="17" xfId="0" applyFont="1" applyBorder="1" applyAlignment="1">
      <alignment vertical="center"/>
    </xf>
    <xf numFmtId="0" fontId="2" fillId="0" borderId="14" xfId="0" applyFont="1" applyBorder="1" applyAlignment="1">
      <alignment vertical="center"/>
    </xf>
    <xf numFmtId="0" fontId="2" fillId="0" borderId="14" xfId="0" applyFont="1" applyFill="1" applyBorder="1" applyAlignment="1">
      <alignment vertical="center"/>
    </xf>
    <xf numFmtId="10" fontId="2" fillId="0" borderId="16" xfId="0" applyNumberFormat="1" applyFont="1" applyFill="1" applyBorder="1" applyAlignment="1">
      <alignment vertical="center"/>
    </xf>
    <xf numFmtId="2" fontId="2" fillId="2" borderId="10" xfId="0" applyNumberFormat="1" applyFont="1" applyFill="1" applyBorder="1" applyAlignment="1" applyProtection="1">
      <alignment horizontal="center" vertical="center"/>
      <protection locked="0"/>
    </xf>
    <xf numFmtId="10" fontId="2" fillId="2" borderId="15" xfId="0" applyNumberFormat="1" applyFont="1" applyFill="1" applyBorder="1" applyAlignment="1" applyProtection="1">
      <alignment vertical="center"/>
      <protection locked="0"/>
    </xf>
    <xf numFmtId="2" fontId="2" fillId="2" borderId="18" xfId="0" applyNumberFormat="1" applyFont="1" applyFill="1" applyBorder="1" applyAlignment="1" applyProtection="1">
      <alignment vertical="center"/>
      <protection locked="0"/>
    </xf>
    <xf numFmtId="0" fontId="2" fillId="0" borderId="14" xfId="0" applyFont="1" applyBorder="1" applyAlignment="1">
      <alignment horizontal="left" vertical="center"/>
    </xf>
    <xf numFmtId="0" fontId="2" fillId="2" borderId="3" xfId="0" applyFont="1" applyFill="1" applyBorder="1" applyAlignment="1">
      <alignment horizontal="left" vertical="center" wrapText="1"/>
    </xf>
    <xf numFmtId="0" fontId="4" fillId="0" borderId="4" xfId="0" applyFont="1" applyBorder="1" applyAlignment="1">
      <alignment vertical="center"/>
    </xf>
    <xf numFmtId="0" fontId="4" fillId="0" borderId="5" xfId="0" applyFont="1" applyBorder="1" applyAlignment="1">
      <alignment vertical="center"/>
    </xf>
    <xf numFmtId="0" fontId="2" fillId="3" borderId="6" xfId="0" applyFont="1" applyFill="1" applyBorder="1" applyAlignment="1">
      <alignment horizontal="left" vertical="center" wrapText="1"/>
    </xf>
    <xf numFmtId="0" fontId="4" fillId="0" borderId="7" xfId="0" applyFont="1" applyBorder="1" applyAlignment="1">
      <alignment vertical="center"/>
    </xf>
    <xf numFmtId="0" fontId="4" fillId="0" borderId="8" xfId="0" applyFont="1" applyBorder="1" applyAlignment="1">
      <alignment vertical="center"/>
    </xf>
    <xf numFmtId="0" fontId="5" fillId="0" borderId="2" xfId="0" applyFont="1" applyBorder="1" applyAlignment="1">
      <alignment horizontal="center" vertical="center"/>
    </xf>
    <xf numFmtId="0" fontId="4" fillId="0" borderId="2" xfId="0" applyFont="1" applyBorder="1" applyAlignment="1">
      <alignment vertical="center"/>
    </xf>
    <xf numFmtId="2" fontId="5" fillId="0" borderId="2" xfId="0" applyNumberFormat="1" applyFont="1" applyBorder="1" applyAlignment="1">
      <alignment horizontal="center" vertical="center"/>
    </xf>
    <xf numFmtId="0" fontId="2" fillId="0" borderId="18" xfId="0" applyFont="1" applyBorder="1" applyAlignment="1">
      <alignment horizontal="left" vertical="center" wrapText="1"/>
    </xf>
  </cellXfs>
  <cellStyles count="1">
    <cellStyle name="Standard" xfId="0" builtinId="0"/>
  </cellStyles>
  <dxfs count="2">
    <dxf>
      <font>
        <color rgb="FF006100"/>
      </font>
      <fill>
        <patternFill patternType="solid">
          <fgColor rgb="FFC6EFCE"/>
          <bgColor rgb="FFC6EFCE"/>
        </patternFill>
      </fill>
    </dxf>
    <dxf>
      <font>
        <color rgb="FF9C0006"/>
      </font>
      <fill>
        <patternFill patternType="solid">
          <fgColor rgb="FFFFC7CE"/>
          <bgColor rgb="FFFFC7CE"/>
        </patternFill>
      </fill>
    </dxf>
  </dxfs>
  <tableStyles count="0" defaultTableStyle="TableStyleMedium2" defaultPivotStyle="PivotStyleLight16"/>
  <colors>
    <mruColors>
      <color rgb="FFD9D9D9"/>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2" Type="http://schemas.openxmlformats.org/officeDocument/2006/relationships/styles" Target="styles.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01"/>
  <sheetViews>
    <sheetView showGridLines="0" tabSelected="1" zoomScale="85" zoomScaleNormal="85" workbookViewId="0">
      <selection activeCell="I14" sqref="I14"/>
    </sheetView>
  </sheetViews>
  <sheetFormatPr baseColWidth="10" defaultColWidth="0" defaultRowHeight="15" customHeight="1" zeroHeight="1" x14ac:dyDescent="0.2"/>
  <cols>
    <col min="1" max="1" width="26.875" style="21" customWidth="1"/>
    <col min="2" max="2" width="0.75" style="21" customWidth="1"/>
    <col min="3" max="11" width="12.5" style="21" customWidth="1"/>
    <col min="12" max="12" width="0.75" style="21" customWidth="1"/>
    <col min="13" max="13" width="12.5" style="21" customWidth="1"/>
    <col min="14" max="14" width="0.75" style="21" customWidth="1"/>
    <col min="15" max="15" width="12.5" style="24" customWidth="1"/>
    <col min="16" max="32" width="12.5" style="21" customWidth="1"/>
    <col min="33" max="33" width="12.625" style="21" customWidth="1"/>
    <col min="34" max="16384" width="12.625" style="21" hidden="1"/>
  </cols>
  <sheetData>
    <row r="1" spans="1:32" ht="25.5" x14ac:dyDescent="0.2">
      <c r="A1" s="23" t="s">
        <v>53</v>
      </c>
    </row>
    <row r="2" spans="1:32" ht="15.75" customHeight="1" x14ac:dyDescent="0.2">
      <c r="A2" s="56" t="s">
        <v>54</v>
      </c>
    </row>
    <row r="3" spans="1:32" ht="15.75" thickBot="1" x14ac:dyDescent="0.25">
      <c r="A3" s="22"/>
      <c r="C3" s="22"/>
      <c r="D3" s="22"/>
      <c r="E3" s="22"/>
      <c r="F3" s="22"/>
      <c r="G3" s="22"/>
      <c r="H3" s="22"/>
      <c r="I3" s="22"/>
      <c r="J3" s="22"/>
      <c r="K3" s="22"/>
    </row>
    <row r="4" spans="1:32" ht="31.5" customHeight="1" thickBot="1" x14ac:dyDescent="0.25">
      <c r="A4" s="1" t="s">
        <v>0</v>
      </c>
      <c r="C4" s="57" t="s">
        <v>21</v>
      </c>
      <c r="D4" s="58"/>
      <c r="E4" s="58"/>
      <c r="F4" s="58"/>
      <c r="G4" s="58"/>
      <c r="H4" s="58"/>
      <c r="I4" s="58"/>
      <c r="J4" s="58"/>
      <c r="K4" s="59"/>
    </row>
    <row r="5" spans="1:32" ht="63.75" customHeight="1" thickBot="1" x14ac:dyDescent="0.25">
      <c r="A5" s="2"/>
      <c r="C5" s="60" t="s">
        <v>51</v>
      </c>
      <c r="D5" s="61"/>
      <c r="E5" s="61"/>
      <c r="F5" s="61"/>
      <c r="G5" s="61"/>
      <c r="H5" s="61"/>
      <c r="I5" s="61"/>
      <c r="J5" s="61"/>
      <c r="K5" s="62"/>
      <c r="L5" s="25"/>
      <c r="M5" s="25"/>
    </row>
    <row r="6" spans="1:32" ht="15.75" thickBot="1" x14ac:dyDescent="0.25">
      <c r="A6" s="22"/>
      <c r="C6" s="49"/>
      <c r="D6" s="49"/>
      <c r="E6" s="49"/>
      <c r="F6" s="49"/>
      <c r="G6" s="49"/>
    </row>
    <row r="7" spans="1:32" ht="15.75" thickBot="1" x14ac:dyDescent="0.25">
      <c r="A7" s="3" t="s">
        <v>1</v>
      </c>
      <c r="C7" s="46" t="s">
        <v>2</v>
      </c>
      <c r="D7" s="46"/>
      <c r="E7" s="46"/>
      <c r="F7" s="46"/>
      <c r="G7" s="54">
        <v>0.17499999999999999</v>
      </c>
      <c r="H7" s="50"/>
      <c r="I7" s="50"/>
    </row>
    <row r="8" spans="1:32" x14ac:dyDescent="0.2">
      <c r="C8" s="47" t="s">
        <v>22</v>
      </c>
      <c r="D8" s="48"/>
      <c r="E8" s="47"/>
      <c r="F8" s="47"/>
      <c r="G8" s="52">
        <v>0.15</v>
      </c>
      <c r="H8" s="50"/>
      <c r="I8" s="50"/>
    </row>
    <row r="9" spans="1:32" ht="28.5" customHeight="1" thickBot="1" x14ac:dyDescent="0.25">
      <c r="C9" s="66" t="s">
        <v>52</v>
      </c>
      <c r="D9" s="66"/>
      <c r="E9" s="66"/>
      <c r="F9" s="66"/>
      <c r="G9" s="55">
        <v>5</v>
      </c>
      <c r="H9" s="51"/>
      <c r="I9" s="51"/>
    </row>
    <row r="10" spans="1:32" ht="15.75" thickBot="1" x14ac:dyDescent="0.25">
      <c r="A10" s="29"/>
      <c r="C10" s="22"/>
      <c r="D10" s="22"/>
      <c r="E10" s="30"/>
      <c r="F10" s="22"/>
      <c r="G10" s="22"/>
      <c r="H10" s="22"/>
      <c r="I10" s="22"/>
      <c r="J10" s="22"/>
      <c r="K10" s="22"/>
    </row>
    <row r="11" spans="1:32" ht="15.75" thickBot="1" x14ac:dyDescent="0.25">
      <c r="A11" s="3" t="s">
        <v>3</v>
      </c>
      <c r="C11" s="3">
        <v>0</v>
      </c>
      <c r="D11" s="3">
        <v>1</v>
      </c>
      <c r="E11" s="3">
        <v>2</v>
      </c>
      <c r="F11" s="3">
        <v>3</v>
      </c>
      <c r="G11" s="3">
        <v>4</v>
      </c>
      <c r="H11" s="3">
        <v>5</v>
      </c>
      <c r="I11" s="3">
        <v>6</v>
      </c>
      <c r="J11" s="3">
        <v>7</v>
      </c>
      <c r="K11" s="3">
        <v>8</v>
      </c>
    </row>
    <row r="12" spans="1:32" ht="15.75" thickBot="1" x14ac:dyDescent="0.25">
      <c r="C12" s="31"/>
      <c r="D12" s="31"/>
      <c r="E12" s="31"/>
      <c r="F12" s="31"/>
      <c r="G12" s="31"/>
      <c r="H12" s="31"/>
      <c r="I12" s="31"/>
      <c r="J12" s="31"/>
      <c r="K12" s="31"/>
      <c r="M12" s="22"/>
      <c r="O12" s="32"/>
      <c r="P12" s="22"/>
      <c r="Q12" s="22"/>
      <c r="R12" s="22"/>
      <c r="S12" s="22"/>
      <c r="T12" s="22"/>
      <c r="U12" s="22"/>
      <c r="V12" s="22"/>
      <c r="W12" s="22"/>
      <c r="X12" s="22"/>
      <c r="Y12" s="22"/>
      <c r="Z12" s="22"/>
      <c r="AA12" s="22"/>
      <c r="AB12" s="22"/>
      <c r="AC12" s="22"/>
      <c r="AD12" s="22"/>
      <c r="AE12" s="22"/>
      <c r="AF12" s="22"/>
    </row>
    <row r="13" spans="1:32" ht="15.75" thickBot="1" x14ac:dyDescent="0.25">
      <c r="A13" s="19"/>
      <c r="B13" s="18"/>
      <c r="C13" s="63" t="s">
        <v>4</v>
      </c>
      <c r="D13" s="64"/>
      <c r="E13" s="64"/>
      <c r="F13" s="64"/>
      <c r="G13" s="64"/>
      <c r="H13" s="64"/>
      <c r="I13" s="64"/>
      <c r="J13" s="64"/>
      <c r="K13" s="64"/>
      <c r="M13" s="3" t="s">
        <v>5</v>
      </c>
      <c r="O13" s="20" t="s">
        <v>6</v>
      </c>
      <c r="P13" s="22"/>
      <c r="Q13" s="22"/>
      <c r="R13" s="22"/>
      <c r="S13" s="22"/>
      <c r="T13" s="22"/>
      <c r="U13" s="22"/>
      <c r="V13" s="22"/>
      <c r="W13" s="22"/>
      <c r="X13" s="22"/>
      <c r="Y13" s="22"/>
      <c r="Z13" s="22"/>
      <c r="AA13" s="22"/>
      <c r="AB13" s="22"/>
      <c r="AC13" s="22"/>
      <c r="AD13" s="22"/>
      <c r="AE13" s="22"/>
      <c r="AF13" s="22"/>
    </row>
    <row r="14" spans="1:32" x14ac:dyDescent="0.2">
      <c r="A14" s="26" t="s">
        <v>7</v>
      </c>
      <c r="C14" s="4"/>
      <c r="D14" s="53">
        <v>3</v>
      </c>
      <c r="E14" s="53">
        <v>2</v>
      </c>
      <c r="F14" s="53">
        <v>-8</v>
      </c>
      <c r="G14" s="53">
        <v>1</v>
      </c>
      <c r="H14" s="53">
        <v>15</v>
      </c>
      <c r="I14" s="53">
        <v>-10</v>
      </c>
      <c r="J14" s="53">
        <v>5</v>
      </c>
      <c r="K14" s="53">
        <v>9</v>
      </c>
      <c r="M14" s="5">
        <f t="shared" ref="M14:M21" si="0">SUM(D14:K14)</f>
        <v>17</v>
      </c>
      <c r="O14" s="33"/>
      <c r="P14" s="26"/>
      <c r="Q14" s="26"/>
      <c r="R14" s="26"/>
      <c r="S14" s="26"/>
      <c r="T14" s="26"/>
      <c r="U14" s="26"/>
      <c r="V14" s="26"/>
      <c r="W14" s="26"/>
      <c r="X14" s="26"/>
      <c r="Y14" s="26"/>
      <c r="Z14" s="26"/>
      <c r="AA14" s="26"/>
      <c r="AB14" s="26"/>
      <c r="AC14" s="26"/>
      <c r="AD14" s="26"/>
      <c r="AE14" s="26"/>
      <c r="AF14" s="26"/>
    </row>
    <row r="15" spans="1:32" x14ac:dyDescent="0.2">
      <c r="A15" s="27" t="s">
        <v>19</v>
      </c>
      <c r="C15" s="4"/>
      <c r="D15" s="6">
        <f t="shared" ref="D15:K15" si="1">MAX(MIN(-D14,C14-C16,$G$9),0)</f>
        <v>0</v>
      </c>
      <c r="E15" s="6">
        <f t="shared" si="1"/>
        <v>0</v>
      </c>
      <c r="F15" s="6">
        <f t="shared" si="1"/>
        <v>2</v>
      </c>
      <c r="G15" s="6">
        <f t="shared" si="1"/>
        <v>0</v>
      </c>
      <c r="H15" s="6">
        <f t="shared" si="1"/>
        <v>0</v>
      </c>
      <c r="I15" s="6">
        <f t="shared" si="1"/>
        <v>5</v>
      </c>
      <c r="J15" s="6">
        <f t="shared" si="1"/>
        <v>0</v>
      </c>
      <c r="K15" s="6">
        <f t="shared" si="1"/>
        <v>0</v>
      </c>
      <c r="M15" s="6">
        <f t="shared" si="0"/>
        <v>7</v>
      </c>
      <c r="O15" s="34" t="s">
        <v>29</v>
      </c>
      <c r="P15" s="27"/>
      <c r="Q15" s="27"/>
      <c r="R15" s="27"/>
      <c r="S15" s="27"/>
      <c r="T15" s="27"/>
      <c r="U15" s="27"/>
      <c r="V15" s="27"/>
      <c r="W15" s="27"/>
      <c r="X15" s="27"/>
      <c r="Y15" s="27"/>
      <c r="Z15" s="27"/>
      <c r="AA15" s="27"/>
      <c r="AB15" s="27"/>
      <c r="AC15" s="27"/>
      <c r="AD15" s="26"/>
      <c r="AE15" s="26"/>
      <c r="AF15" s="26"/>
    </row>
    <row r="16" spans="1:32" x14ac:dyDescent="0.2">
      <c r="A16" s="27" t="s">
        <v>20</v>
      </c>
      <c r="C16" s="5"/>
      <c r="D16" s="6">
        <f t="shared" ref="D16:K16" si="2">MIN(MAX(D14,0),-C17)</f>
        <v>0</v>
      </c>
      <c r="E16" s="6">
        <f t="shared" si="2"/>
        <v>0</v>
      </c>
      <c r="F16" s="6">
        <f t="shared" si="2"/>
        <v>0</v>
      </c>
      <c r="G16" s="6">
        <f t="shared" si="2"/>
        <v>1</v>
      </c>
      <c r="H16" s="6">
        <f t="shared" si="2"/>
        <v>5</v>
      </c>
      <c r="I16" s="6">
        <f t="shared" si="2"/>
        <v>0</v>
      </c>
      <c r="J16" s="6">
        <f t="shared" si="2"/>
        <v>5</v>
      </c>
      <c r="K16" s="6">
        <f t="shared" si="2"/>
        <v>0</v>
      </c>
      <c r="M16" s="6">
        <f t="shared" si="0"/>
        <v>11</v>
      </c>
      <c r="O16" s="34" t="s">
        <v>26</v>
      </c>
      <c r="P16" s="27"/>
      <c r="Q16" s="27"/>
      <c r="R16" s="27"/>
      <c r="S16" s="27"/>
      <c r="T16" s="27"/>
      <c r="U16" s="27"/>
      <c r="V16" s="27"/>
      <c r="W16" s="27"/>
      <c r="X16" s="27"/>
      <c r="Y16" s="27"/>
      <c r="Z16" s="27"/>
      <c r="AA16" s="27"/>
      <c r="AB16" s="27"/>
      <c r="AC16" s="27"/>
      <c r="AD16" s="26"/>
      <c r="AE16" s="26"/>
      <c r="AF16" s="26"/>
    </row>
    <row r="17" spans="1:32" x14ac:dyDescent="0.2">
      <c r="A17" s="27" t="s">
        <v>23</v>
      </c>
      <c r="C17" s="53">
        <v>0</v>
      </c>
      <c r="D17" s="5">
        <f t="shared" ref="D17:K17" si="3">C17+D15+D16+(MIN(0,D14))</f>
        <v>0</v>
      </c>
      <c r="E17" s="5">
        <f t="shared" si="3"/>
        <v>0</v>
      </c>
      <c r="F17" s="5">
        <f t="shared" si="3"/>
        <v>-6</v>
      </c>
      <c r="G17" s="5">
        <f t="shared" si="3"/>
        <v>-5</v>
      </c>
      <c r="H17" s="5">
        <f t="shared" si="3"/>
        <v>0</v>
      </c>
      <c r="I17" s="5">
        <f t="shared" si="3"/>
        <v>-5</v>
      </c>
      <c r="J17" s="5">
        <f t="shared" si="3"/>
        <v>0</v>
      </c>
      <c r="K17" s="5">
        <f t="shared" si="3"/>
        <v>0</v>
      </c>
      <c r="M17" s="6">
        <f t="shared" si="0"/>
        <v>-16</v>
      </c>
      <c r="O17" s="34" t="s">
        <v>27</v>
      </c>
      <c r="P17" s="27"/>
      <c r="Q17" s="27"/>
      <c r="R17" s="27"/>
      <c r="S17" s="27"/>
      <c r="T17" s="27"/>
      <c r="U17" s="27"/>
      <c r="V17" s="27"/>
      <c r="W17" s="27"/>
      <c r="X17" s="27"/>
      <c r="Y17" s="27"/>
      <c r="Z17" s="27"/>
      <c r="AA17" s="27"/>
      <c r="AB17" s="27"/>
      <c r="AC17" s="27"/>
      <c r="AD17" s="26"/>
      <c r="AE17" s="26"/>
      <c r="AF17" s="26"/>
    </row>
    <row r="18" spans="1:32" x14ac:dyDescent="0.2">
      <c r="A18" s="26" t="s">
        <v>8</v>
      </c>
      <c r="C18" s="4"/>
      <c r="D18" s="5">
        <f t="shared" ref="D18:K18" si="4">(MAX(D14,0)-D15-D16)</f>
        <v>3</v>
      </c>
      <c r="E18" s="5">
        <f t="shared" si="4"/>
        <v>2</v>
      </c>
      <c r="F18" s="5">
        <f t="shared" si="4"/>
        <v>-2</v>
      </c>
      <c r="G18" s="5">
        <f t="shared" si="4"/>
        <v>0</v>
      </c>
      <c r="H18" s="5">
        <f t="shared" si="4"/>
        <v>10</v>
      </c>
      <c r="I18" s="5">
        <f t="shared" si="4"/>
        <v>-5</v>
      </c>
      <c r="J18" s="5">
        <f t="shared" si="4"/>
        <v>0</v>
      </c>
      <c r="K18" s="5">
        <f t="shared" si="4"/>
        <v>9</v>
      </c>
      <c r="M18" s="6">
        <f t="shared" si="0"/>
        <v>17</v>
      </c>
      <c r="O18" s="34" t="s">
        <v>28</v>
      </c>
      <c r="P18" s="27"/>
      <c r="Q18" s="27"/>
      <c r="R18" s="27"/>
      <c r="S18" s="27"/>
      <c r="T18" s="27"/>
      <c r="U18" s="27"/>
      <c r="V18" s="27"/>
      <c r="W18" s="27"/>
      <c r="X18" s="27"/>
      <c r="Y18" s="27"/>
      <c r="Z18" s="27"/>
      <c r="AA18" s="27"/>
      <c r="AB18" s="27"/>
      <c r="AC18" s="27"/>
      <c r="AD18" s="26"/>
      <c r="AE18" s="26"/>
      <c r="AF18" s="26"/>
    </row>
    <row r="19" spans="1:32" x14ac:dyDescent="0.2">
      <c r="A19" s="26" t="s">
        <v>9</v>
      </c>
      <c r="C19" s="4"/>
      <c r="D19" s="6">
        <f t="shared" ref="D19:K19" si="5">$G$7*D18</f>
        <v>0.52499999999999991</v>
      </c>
      <c r="E19" s="6">
        <f t="shared" si="5"/>
        <v>0.35</v>
      </c>
      <c r="F19" s="6">
        <f t="shared" si="5"/>
        <v>-0.35</v>
      </c>
      <c r="G19" s="6">
        <f t="shared" si="5"/>
        <v>0</v>
      </c>
      <c r="H19" s="6">
        <f t="shared" si="5"/>
        <v>1.75</v>
      </c>
      <c r="I19" s="6">
        <f t="shared" si="5"/>
        <v>-0.875</v>
      </c>
      <c r="J19" s="6">
        <f t="shared" si="5"/>
        <v>0</v>
      </c>
      <c r="K19" s="6">
        <f t="shared" si="5"/>
        <v>1.575</v>
      </c>
      <c r="M19" s="6">
        <f t="shared" si="0"/>
        <v>2.9749999999999996</v>
      </c>
      <c r="O19" s="34" t="s">
        <v>30</v>
      </c>
      <c r="P19" s="27"/>
      <c r="Q19" s="27"/>
      <c r="R19" s="27"/>
      <c r="S19" s="27"/>
      <c r="T19" s="27"/>
      <c r="U19" s="27"/>
      <c r="V19" s="27"/>
      <c r="W19" s="27"/>
      <c r="X19" s="27"/>
      <c r="Y19" s="27"/>
      <c r="Z19" s="27"/>
      <c r="AA19" s="27"/>
      <c r="AB19" s="27"/>
      <c r="AC19" s="27"/>
      <c r="AD19" s="26"/>
      <c r="AE19" s="26"/>
      <c r="AF19" s="26"/>
    </row>
    <row r="20" spans="1:32" x14ac:dyDescent="0.2">
      <c r="A20" s="26" t="s">
        <v>10</v>
      </c>
      <c r="C20" s="4"/>
      <c r="D20" s="53"/>
      <c r="E20" s="53"/>
      <c r="F20" s="53"/>
      <c r="G20" s="53"/>
      <c r="H20" s="53"/>
      <c r="I20" s="53"/>
      <c r="J20" s="53"/>
      <c r="K20" s="53"/>
      <c r="M20" s="6">
        <f t="shared" si="0"/>
        <v>0</v>
      </c>
      <c r="O20" s="34" t="s">
        <v>31</v>
      </c>
      <c r="P20" s="27"/>
      <c r="Q20" s="27"/>
      <c r="R20" s="27"/>
      <c r="S20" s="27"/>
      <c r="T20" s="27"/>
      <c r="U20" s="27"/>
      <c r="V20" s="27"/>
      <c r="W20" s="27"/>
      <c r="X20" s="27"/>
      <c r="Y20" s="27"/>
      <c r="Z20" s="27"/>
      <c r="AA20" s="27"/>
      <c r="AB20" s="27"/>
      <c r="AC20" s="27"/>
      <c r="AD20" s="26"/>
      <c r="AE20" s="26"/>
      <c r="AF20" s="26"/>
    </row>
    <row r="21" spans="1:32" ht="15.75" thickBot="1" x14ac:dyDescent="0.25">
      <c r="A21" s="28" t="s">
        <v>11</v>
      </c>
      <c r="C21" s="7"/>
      <c r="D21" s="8">
        <f t="shared" ref="D21:L21" si="6">D19+D20</f>
        <v>0.52499999999999991</v>
      </c>
      <c r="E21" s="8">
        <f t="shared" si="6"/>
        <v>0.35</v>
      </c>
      <c r="F21" s="8">
        <f t="shared" si="6"/>
        <v>-0.35</v>
      </c>
      <c r="G21" s="8">
        <f t="shared" si="6"/>
        <v>0</v>
      </c>
      <c r="H21" s="8">
        <f t="shared" si="6"/>
        <v>1.75</v>
      </c>
      <c r="I21" s="8">
        <f t="shared" si="6"/>
        <v>-0.875</v>
      </c>
      <c r="J21" s="8">
        <f t="shared" si="6"/>
        <v>0</v>
      </c>
      <c r="K21" s="8">
        <f t="shared" si="6"/>
        <v>1.575</v>
      </c>
      <c r="L21" s="21">
        <f t="shared" si="6"/>
        <v>0</v>
      </c>
      <c r="M21" s="8">
        <f t="shared" si="0"/>
        <v>2.9749999999999996</v>
      </c>
      <c r="O21" s="32" t="s">
        <v>32</v>
      </c>
      <c r="P21" s="22"/>
      <c r="Q21" s="22"/>
      <c r="R21" s="22"/>
      <c r="S21" s="22"/>
      <c r="T21" s="22"/>
      <c r="U21" s="22"/>
      <c r="V21" s="22"/>
      <c r="W21" s="22"/>
      <c r="X21" s="22"/>
      <c r="Y21" s="22"/>
      <c r="Z21" s="22"/>
      <c r="AA21" s="22"/>
      <c r="AB21" s="22"/>
      <c r="AC21" s="22"/>
      <c r="AD21" s="28"/>
      <c r="AE21" s="28"/>
      <c r="AF21" s="28"/>
    </row>
    <row r="22" spans="1:32" ht="15.75" customHeight="1" thickBot="1" x14ac:dyDescent="0.25">
      <c r="C22" s="9"/>
      <c r="D22" s="4"/>
      <c r="E22" s="4"/>
      <c r="F22" s="4"/>
      <c r="G22" s="4"/>
      <c r="H22" s="4"/>
      <c r="I22" s="4"/>
      <c r="J22" s="4"/>
      <c r="K22" s="4"/>
    </row>
    <row r="23" spans="1:32" ht="15.75" customHeight="1" thickBot="1" x14ac:dyDescent="0.25">
      <c r="A23" s="29"/>
      <c r="B23" s="35"/>
      <c r="C23" s="65" t="s">
        <v>12</v>
      </c>
      <c r="D23" s="64"/>
      <c r="E23" s="64"/>
      <c r="F23" s="64"/>
      <c r="G23" s="64"/>
      <c r="H23" s="64"/>
      <c r="I23" s="64"/>
      <c r="J23" s="64"/>
      <c r="K23" s="64"/>
      <c r="L23" s="10"/>
      <c r="M23" s="3" t="s">
        <v>5</v>
      </c>
      <c r="O23" s="20" t="s">
        <v>6</v>
      </c>
      <c r="P23" s="22"/>
      <c r="Q23" s="22"/>
      <c r="R23" s="22"/>
      <c r="S23" s="22"/>
      <c r="T23" s="22"/>
      <c r="U23" s="22"/>
      <c r="V23" s="22"/>
      <c r="W23" s="22"/>
      <c r="X23" s="22"/>
      <c r="Y23" s="22"/>
      <c r="Z23" s="22"/>
      <c r="AA23" s="22"/>
      <c r="AB23" s="22"/>
      <c r="AC23" s="22"/>
      <c r="AD23" s="22"/>
      <c r="AE23" s="22"/>
      <c r="AF23" s="22"/>
    </row>
    <row r="24" spans="1:32" ht="15.75" customHeight="1" x14ac:dyDescent="0.2">
      <c r="A24" s="26" t="s">
        <v>33</v>
      </c>
      <c r="C24" s="11"/>
      <c r="D24" s="53">
        <v>2</v>
      </c>
      <c r="E24" s="53">
        <v>0</v>
      </c>
      <c r="F24" s="53">
        <v>2</v>
      </c>
      <c r="G24" s="53">
        <v>0</v>
      </c>
      <c r="H24" s="53">
        <v>20</v>
      </c>
      <c r="I24" s="53">
        <v>0</v>
      </c>
      <c r="J24" s="53">
        <v>0</v>
      </c>
      <c r="K24" s="53">
        <v>0</v>
      </c>
      <c r="M24" s="5">
        <f>SUM(D24:K24)</f>
        <v>24</v>
      </c>
      <c r="O24" s="33"/>
      <c r="P24" s="26"/>
      <c r="Q24" s="26"/>
      <c r="R24" s="26"/>
      <c r="S24" s="26"/>
      <c r="T24" s="26"/>
      <c r="U24" s="26"/>
      <c r="V24" s="26"/>
      <c r="W24" s="26"/>
      <c r="X24" s="26"/>
      <c r="Y24" s="26"/>
      <c r="Z24" s="26"/>
      <c r="AA24" s="26"/>
      <c r="AB24" s="26"/>
      <c r="AC24" s="26"/>
      <c r="AD24" s="26"/>
      <c r="AE24" s="26"/>
      <c r="AF24" s="26"/>
    </row>
    <row r="25" spans="1:32" ht="15.75" customHeight="1" x14ac:dyDescent="0.2">
      <c r="A25" s="26" t="s">
        <v>24</v>
      </c>
      <c r="C25" s="4"/>
      <c r="D25" s="53"/>
      <c r="E25" s="53"/>
      <c r="F25" s="53"/>
      <c r="G25" s="53"/>
      <c r="H25" s="53"/>
      <c r="I25" s="53"/>
      <c r="J25" s="53"/>
      <c r="K25" s="53"/>
      <c r="M25" s="5"/>
      <c r="O25" s="33"/>
      <c r="P25" s="26"/>
      <c r="Q25" s="26"/>
      <c r="R25" s="26"/>
      <c r="S25" s="26"/>
      <c r="T25" s="26"/>
      <c r="U25" s="26"/>
      <c r="V25" s="26"/>
      <c r="W25" s="26"/>
      <c r="X25" s="26"/>
      <c r="Y25" s="26"/>
      <c r="Z25" s="26"/>
      <c r="AA25" s="26"/>
      <c r="AB25" s="26"/>
      <c r="AC25" s="26"/>
      <c r="AD25" s="26"/>
      <c r="AE25" s="26"/>
      <c r="AF25" s="26"/>
    </row>
    <row r="26" spans="1:32" ht="15.75" customHeight="1" x14ac:dyDescent="0.2">
      <c r="A26" s="27" t="s">
        <v>13</v>
      </c>
      <c r="C26" s="4"/>
      <c r="D26" s="6">
        <f t="shared" ref="D26:K26" si="7">D14+D24+D25</f>
        <v>5</v>
      </c>
      <c r="E26" s="6">
        <f t="shared" si="7"/>
        <v>2</v>
      </c>
      <c r="F26" s="6">
        <f t="shared" si="7"/>
        <v>-6</v>
      </c>
      <c r="G26" s="6">
        <f t="shared" si="7"/>
        <v>1</v>
      </c>
      <c r="H26" s="6">
        <f t="shared" si="7"/>
        <v>35</v>
      </c>
      <c r="I26" s="6">
        <f t="shared" si="7"/>
        <v>-10</v>
      </c>
      <c r="J26" s="6">
        <f t="shared" si="7"/>
        <v>5</v>
      </c>
      <c r="K26" s="6">
        <f t="shared" si="7"/>
        <v>9</v>
      </c>
      <c r="M26" s="6">
        <f t="shared" ref="M26:M29" si="8">SUM(D26:K26)</f>
        <v>41</v>
      </c>
      <c r="O26" s="36" t="s">
        <v>34</v>
      </c>
      <c r="P26" s="27"/>
      <c r="Q26" s="27"/>
      <c r="R26" s="27"/>
      <c r="S26" s="27"/>
      <c r="T26" s="27"/>
      <c r="U26" s="27"/>
      <c r="V26" s="27"/>
      <c r="W26" s="27"/>
      <c r="X26" s="27"/>
      <c r="Y26" s="27"/>
      <c r="Z26" s="27"/>
      <c r="AA26" s="27"/>
      <c r="AB26" s="27"/>
      <c r="AC26" s="27"/>
      <c r="AD26" s="26"/>
      <c r="AE26" s="26"/>
      <c r="AF26" s="26"/>
    </row>
    <row r="27" spans="1:32" ht="15.75" customHeight="1" x14ac:dyDescent="0.2">
      <c r="A27" s="27" t="s">
        <v>20</v>
      </c>
      <c r="C27" s="5"/>
      <c r="D27" s="12">
        <f t="shared" ref="D27:K27" si="9">IF(D32="Yes",MIN(MAX(D26,0),-C28),0)</f>
        <v>0</v>
      </c>
      <c r="E27" s="12">
        <f t="shared" si="9"/>
        <v>0</v>
      </c>
      <c r="F27" s="12">
        <f t="shared" si="9"/>
        <v>0</v>
      </c>
      <c r="G27" s="12">
        <f t="shared" si="9"/>
        <v>1</v>
      </c>
      <c r="H27" s="12">
        <f t="shared" si="9"/>
        <v>5</v>
      </c>
      <c r="I27" s="12">
        <f t="shared" si="9"/>
        <v>0</v>
      </c>
      <c r="J27" s="12">
        <f t="shared" si="9"/>
        <v>5</v>
      </c>
      <c r="K27" s="12">
        <f t="shared" si="9"/>
        <v>0</v>
      </c>
      <c r="M27" s="6">
        <f t="shared" si="8"/>
        <v>11</v>
      </c>
      <c r="O27" s="34" t="s">
        <v>35</v>
      </c>
      <c r="P27" s="27"/>
      <c r="Q27" s="27"/>
      <c r="R27" s="27"/>
      <c r="S27" s="27"/>
      <c r="T27" s="27"/>
      <c r="U27" s="27"/>
      <c r="V27" s="27"/>
      <c r="W27" s="27"/>
      <c r="X27" s="27"/>
      <c r="Y27" s="27"/>
      <c r="Z27" s="27"/>
      <c r="AA27" s="27"/>
      <c r="AB27" s="27"/>
      <c r="AC27" s="27"/>
      <c r="AD27" s="26"/>
      <c r="AE27" s="26"/>
      <c r="AF27" s="26"/>
    </row>
    <row r="28" spans="1:32" ht="15.75" customHeight="1" x14ac:dyDescent="0.2">
      <c r="A28" s="27" t="s">
        <v>23</v>
      </c>
      <c r="C28" s="12">
        <f>C17</f>
        <v>0</v>
      </c>
      <c r="D28" s="12">
        <f t="shared" ref="D28:K28" si="10">C28+D27+(MIN(0,D26))</f>
        <v>0</v>
      </c>
      <c r="E28" s="12">
        <f t="shared" si="10"/>
        <v>0</v>
      </c>
      <c r="F28" s="12">
        <f t="shared" si="10"/>
        <v>-6</v>
      </c>
      <c r="G28" s="12">
        <f t="shared" si="10"/>
        <v>-5</v>
      </c>
      <c r="H28" s="12">
        <f t="shared" si="10"/>
        <v>0</v>
      </c>
      <c r="I28" s="12">
        <f t="shared" si="10"/>
        <v>-10</v>
      </c>
      <c r="J28" s="12">
        <f t="shared" si="10"/>
        <v>-5</v>
      </c>
      <c r="K28" s="12">
        <f t="shared" si="10"/>
        <v>-5</v>
      </c>
      <c r="M28" s="6">
        <f t="shared" si="8"/>
        <v>-31</v>
      </c>
      <c r="O28" s="34" t="s">
        <v>36</v>
      </c>
      <c r="P28" s="27"/>
      <c r="Q28" s="27"/>
      <c r="R28" s="27"/>
      <c r="S28" s="27"/>
      <c r="T28" s="27"/>
      <c r="U28" s="27"/>
      <c r="V28" s="27"/>
      <c r="W28" s="27"/>
      <c r="X28" s="27"/>
      <c r="Y28" s="27"/>
      <c r="Z28" s="27"/>
      <c r="AA28" s="27"/>
      <c r="AB28" s="27"/>
      <c r="AC28" s="27"/>
      <c r="AD28" s="26"/>
      <c r="AE28" s="26"/>
      <c r="AF28" s="26"/>
    </row>
    <row r="29" spans="1:32" ht="15.75" customHeight="1" thickBot="1" x14ac:dyDescent="0.25">
      <c r="A29" s="28" t="s">
        <v>14</v>
      </c>
      <c r="C29" s="13"/>
      <c r="D29" s="13">
        <f t="shared" ref="D29:K29" si="11">(MAX(D26,0)-D27)</f>
        <v>5</v>
      </c>
      <c r="E29" s="13">
        <f t="shared" si="11"/>
        <v>2</v>
      </c>
      <c r="F29" s="13">
        <f t="shared" si="11"/>
        <v>0</v>
      </c>
      <c r="G29" s="13">
        <f t="shared" si="11"/>
        <v>0</v>
      </c>
      <c r="H29" s="13">
        <f t="shared" si="11"/>
        <v>30</v>
      </c>
      <c r="I29" s="13">
        <f t="shared" si="11"/>
        <v>0</v>
      </c>
      <c r="J29" s="13">
        <f t="shared" si="11"/>
        <v>0</v>
      </c>
      <c r="K29" s="13">
        <f t="shared" si="11"/>
        <v>9</v>
      </c>
      <c r="M29" s="13">
        <f t="shared" si="8"/>
        <v>46</v>
      </c>
      <c r="O29" s="37" t="s">
        <v>37</v>
      </c>
      <c r="P29" s="28"/>
      <c r="Q29" s="28"/>
      <c r="R29" s="28"/>
      <c r="S29" s="28"/>
      <c r="T29" s="28"/>
      <c r="U29" s="28"/>
      <c r="V29" s="28"/>
      <c r="W29" s="28"/>
      <c r="X29" s="28"/>
      <c r="Y29" s="28"/>
      <c r="Z29" s="28"/>
      <c r="AA29" s="28"/>
      <c r="AB29" s="28"/>
      <c r="AC29" s="28"/>
      <c r="AD29" s="28"/>
      <c r="AE29" s="28"/>
      <c r="AF29" s="28"/>
    </row>
    <row r="30" spans="1:32" ht="15.75" customHeight="1" thickBot="1" x14ac:dyDescent="0.25">
      <c r="A30" s="22"/>
      <c r="C30" s="13"/>
      <c r="D30" s="13"/>
      <c r="E30" s="13"/>
      <c r="F30" s="13"/>
      <c r="G30" s="13"/>
      <c r="H30" s="13"/>
      <c r="I30" s="13"/>
      <c r="J30" s="13"/>
      <c r="K30" s="13"/>
      <c r="O30" s="32"/>
      <c r="P30" s="22"/>
      <c r="Q30" s="22"/>
      <c r="R30" s="22"/>
      <c r="S30" s="22"/>
      <c r="T30" s="22"/>
      <c r="U30" s="22"/>
      <c r="V30" s="22"/>
      <c r="W30" s="22"/>
      <c r="X30" s="22"/>
      <c r="Y30" s="22"/>
      <c r="Z30" s="22"/>
      <c r="AA30" s="22"/>
      <c r="AB30" s="22"/>
      <c r="AC30" s="22"/>
      <c r="AD30" s="22"/>
      <c r="AE30" s="22"/>
      <c r="AF30" s="22"/>
    </row>
    <row r="31" spans="1:32" ht="15.75" customHeight="1" x14ac:dyDescent="0.2">
      <c r="A31" s="38" t="s">
        <v>46</v>
      </c>
      <c r="C31" s="14"/>
      <c r="D31" s="14">
        <f t="shared" ref="D31:K31" si="12">IF(D26 &lt;= 0, "N/A",D21/D26)</f>
        <v>0.10499999999999998</v>
      </c>
      <c r="E31" s="14">
        <f t="shared" si="12"/>
        <v>0.17499999999999999</v>
      </c>
      <c r="F31" s="14" t="str">
        <f t="shared" si="12"/>
        <v>N/A</v>
      </c>
      <c r="G31" s="14">
        <f t="shared" si="12"/>
        <v>0</v>
      </c>
      <c r="H31" s="14">
        <f t="shared" si="12"/>
        <v>0.05</v>
      </c>
      <c r="I31" s="14" t="str">
        <f t="shared" si="12"/>
        <v>N/A</v>
      </c>
      <c r="J31" s="14">
        <f t="shared" si="12"/>
        <v>0</v>
      </c>
      <c r="K31" s="14">
        <f t="shared" si="12"/>
        <v>0.17499999999999999</v>
      </c>
      <c r="L31" s="39"/>
      <c r="O31" s="33" t="s">
        <v>48</v>
      </c>
      <c r="P31" s="26"/>
      <c r="Q31" s="26"/>
      <c r="R31" s="26"/>
      <c r="S31" s="26"/>
      <c r="T31" s="26"/>
      <c r="U31" s="26"/>
      <c r="V31" s="26"/>
      <c r="W31" s="26"/>
      <c r="X31" s="26"/>
      <c r="Y31" s="26"/>
      <c r="Z31" s="26"/>
      <c r="AA31" s="26"/>
      <c r="AB31" s="26"/>
      <c r="AC31" s="26"/>
      <c r="AD31" s="26"/>
      <c r="AE31" s="26"/>
      <c r="AF31" s="26"/>
    </row>
    <row r="32" spans="1:32" ht="15.75" customHeight="1" x14ac:dyDescent="0.2">
      <c r="A32" s="26" t="s">
        <v>25</v>
      </c>
      <c r="C32" s="6"/>
      <c r="D32" s="6" t="str">
        <f t="shared" ref="D32:K32" si="13">IF(OR(D26 &lt;= 0,D31 &gt;= $G$8),"No","Yes")</f>
        <v>Yes</v>
      </c>
      <c r="E32" s="6" t="str">
        <f t="shared" si="13"/>
        <v>No</v>
      </c>
      <c r="F32" s="6" t="str">
        <f t="shared" si="13"/>
        <v>No</v>
      </c>
      <c r="G32" s="6" t="str">
        <f t="shared" si="13"/>
        <v>Yes</v>
      </c>
      <c r="H32" s="6" t="str">
        <f t="shared" si="13"/>
        <v>Yes</v>
      </c>
      <c r="I32" s="6" t="str">
        <f t="shared" si="13"/>
        <v>No</v>
      </c>
      <c r="J32" s="6" t="str">
        <f t="shared" si="13"/>
        <v>Yes</v>
      </c>
      <c r="K32" s="6" t="str">
        <f t="shared" si="13"/>
        <v>No</v>
      </c>
      <c r="L32" s="40"/>
      <c r="O32" s="34" t="s">
        <v>49</v>
      </c>
      <c r="P32" s="27"/>
      <c r="Q32" s="27"/>
      <c r="R32" s="27"/>
      <c r="S32" s="27"/>
      <c r="T32" s="27"/>
      <c r="U32" s="27"/>
      <c r="V32" s="27"/>
      <c r="W32" s="27"/>
      <c r="X32" s="27"/>
      <c r="Y32" s="27"/>
      <c r="Z32" s="27"/>
      <c r="AA32" s="27"/>
      <c r="AB32" s="27"/>
      <c r="AC32" s="27"/>
      <c r="AD32" s="26"/>
      <c r="AE32" s="26"/>
      <c r="AF32" s="26"/>
    </row>
    <row r="33" spans="1:32" ht="15.75" customHeight="1" thickBot="1" x14ac:dyDescent="0.25">
      <c r="A33" s="28" t="s">
        <v>47</v>
      </c>
      <c r="C33" s="15"/>
      <c r="D33" s="15">
        <f t="shared" ref="D33:K33" si="14">IF(D32 = "Yes", IF(D29 = 0, "N/A",D21/D29),"")</f>
        <v>0.10499999999999998</v>
      </c>
      <c r="E33" s="15" t="str">
        <f t="shared" si="14"/>
        <v/>
      </c>
      <c r="F33" s="15" t="str">
        <f t="shared" si="14"/>
        <v/>
      </c>
      <c r="G33" s="15" t="str">
        <f t="shared" si="14"/>
        <v>N/A</v>
      </c>
      <c r="H33" s="15">
        <f t="shared" si="14"/>
        <v>5.8333333333333334E-2</v>
      </c>
      <c r="I33" s="15" t="str">
        <f t="shared" si="14"/>
        <v/>
      </c>
      <c r="J33" s="15" t="str">
        <f t="shared" si="14"/>
        <v>N/A</v>
      </c>
      <c r="K33" s="15" t="str">
        <f t="shared" si="14"/>
        <v/>
      </c>
      <c r="L33" s="39"/>
      <c r="O33" s="32" t="s">
        <v>50</v>
      </c>
      <c r="P33" s="22"/>
      <c r="Q33" s="22"/>
      <c r="R33" s="22"/>
      <c r="S33" s="22"/>
      <c r="T33" s="22"/>
      <c r="U33" s="22"/>
      <c r="V33" s="22"/>
      <c r="W33" s="22"/>
      <c r="X33" s="22"/>
      <c r="Y33" s="22"/>
      <c r="Z33" s="22"/>
      <c r="AA33" s="22"/>
      <c r="AB33" s="22"/>
      <c r="AC33" s="22"/>
      <c r="AD33" s="28"/>
      <c r="AE33" s="28"/>
      <c r="AF33" s="28"/>
    </row>
    <row r="34" spans="1:32" ht="15.75" customHeight="1" thickBot="1" x14ac:dyDescent="0.25">
      <c r="A34" s="22"/>
      <c r="C34" s="41"/>
      <c r="D34" s="42"/>
      <c r="E34" s="42"/>
      <c r="F34" s="42"/>
      <c r="G34" s="42"/>
      <c r="H34" s="42"/>
      <c r="I34" s="42"/>
      <c r="J34" s="42"/>
      <c r="K34" s="42"/>
      <c r="L34" s="39"/>
    </row>
    <row r="35" spans="1:32" ht="86.25" thickBot="1" x14ac:dyDescent="0.25">
      <c r="A35" s="29" t="s">
        <v>15</v>
      </c>
      <c r="B35" s="35"/>
      <c r="C35" s="16"/>
      <c r="D35" s="17" t="str">
        <f t="shared" ref="D35:K35" si="15">IF(D33 &lt;$G$8,"Full GloBE declaration required","No obligations; GloBE declaration only upon request")</f>
        <v>Full GloBE declaration required</v>
      </c>
      <c r="E35" s="17" t="str">
        <f t="shared" si="15"/>
        <v>No obligations; GloBE declaration only upon request</v>
      </c>
      <c r="F35" s="17" t="str">
        <f t="shared" si="15"/>
        <v>No obligations; GloBE declaration only upon request</v>
      </c>
      <c r="G35" s="17" t="str">
        <f t="shared" si="15"/>
        <v>No obligations; GloBE declaration only upon request</v>
      </c>
      <c r="H35" s="17" t="str">
        <f t="shared" si="15"/>
        <v>Full GloBE declaration required</v>
      </c>
      <c r="I35" s="17" t="str">
        <f t="shared" si="15"/>
        <v>No obligations; GloBE declaration only upon request</v>
      </c>
      <c r="J35" s="17" t="str">
        <f t="shared" si="15"/>
        <v>No obligations; GloBE declaration only upon request</v>
      </c>
      <c r="K35" s="17" t="str">
        <f t="shared" si="15"/>
        <v>No obligations; GloBE declaration only upon request</v>
      </c>
      <c r="L35" s="35"/>
    </row>
    <row r="36" spans="1:32" ht="15.75" customHeight="1" x14ac:dyDescent="0.2"/>
    <row r="37" spans="1:32" ht="15.75" customHeight="1" thickBot="1" x14ac:dyDescent="0.25">
      <c r="A37" s="22"/>
      <c r="C37" s="22"/>
      <c r="D37" s="22"/>
      <c r="E37" s="22"/>
      <c r="F37" s="22"/>
      <c r="G37" s="22"/>
      <c r="H37" s="22"/>
      <c r="I37" s="22"/>
      <c r="J37" s="22"/>
      <c r="K37" s="22"/>
      <c r="L37" s="22"/>
      <c r="M37" s="22"/>
      <c r="N37" s="22"/>
      <c r="O37" s="32"/>
      <c r="P37" s="22"/>
      <c r="Q37" s="22"/>
      <c r="R37" s="22"/>
      <c r="S37" s="22"/>
      <c r="T37" s="22"/>
      <c r="U37" s="22"/>
      <c r="V37" s="22"/>
      <c r="W37" s="22"/>
      <c r="X37" s="22"/>
    </row>
    <row r="38" spans="1:32" ht="15.75" customHeight="1" thickBot="1" x14ac:dyDescent="0.25">
      <c r="A38" s="3" t="s">
        <v>16</v>
      </c>
      <c r="B38" s="18"/>
      <c r="C38" s="19"/>
      <c r="D38" s="22"/>
      <c r="E38" s="22"/>
      <c r="F38" s="22"/>
      <c r="G38" s="22"/>
      <c r="H38" s="22"/>
      <c r="I38" s="22"/>
      <c r="J38" s="22"/>
      <c r="K38" s="22"/>
      <c r="L38" s="22"/>
      <c r="M38" s="22"/>
      <c r="N38" s="22"/>
      <c r="O38" s="32"/>
      <c r="P38" s="22"/>
      <c r="Q38" s="22"/>
      <c r="R38" s="22"/>
      <c r="S38" s="22"/>
      <c r="T38" s="22"/>
      <c r="U38" s="22"/>
      <c r="V38" s="22"/>
      <c r="W38" s="22"/>
      <c r="X38" s="22"/>
    </row>
    <row r="39" spans="1:32" ht="15.75" customHeight="1" x14ac:dyDescent="0.2">
      <c r="A39" s="43">
        <v>295</v>
      </c>
      <c r="B39" s="31"/>
      <c r="C39" s="26" t="s">
        <v>38</v>
      </c>
      <c r="D39" s="26"/>
      <c r="E39" s="26"/>
      <c r="F39" s="26"/>
      <c r="G39" s="26"/>
      <c r="H39" s="26"/>
      <c r="I39" s="26"/>
      <c r="J39" s="26"/>
      <c r="K39" s="26"/>
      <c r="L39" s="26"/>
      <c r="M39" s="26"/>
      <c r="N39" s="26"/>
      <c r="O39" s="33"/>
      <c r="P39" s="26"/>
      <c r="Q39" s="26"/>
      <c r="R39" s="26"/>
      <c r="S39" s="26"/>
      <c r="T39" s="26"/>
      <c r="U39" s="26"/>
      <c r="V39" s="26"/>
      <c r="W39" s="26"/>
      <c r="X39" s="26"/>
    </row>
    <row r="40" spans="1:32" ht="15.75" customHeight="1" x14ac:dyDescent="0.2">
      <c r="A40" s="44">
        <v>296</v>
      </c>
      <c r="B40" s="31"/>
      <c r="C40" s="27" t="s">
        <v>39</v>
      </c>
      <c r="D40" s="27"/>
      <c r="E40" s="27"/>
      <c r="F40" s="27"/>
      <c r="G40" s="27"/>
      <c r="H40" s="27"/>
      <c r="I40" s="27"/>
      <c r="J40" s="27"/>
      <c r="K40" s="27"/>
      <c r="L40" s="27"/>
      <c r="M40" s="27"/>
      <c r="N40" s="27"/>
      <c r="O40" s="34"/>
      <c r="P40" s="27"/>
      <c r="Q40" s="27"/>
      <c r="R40" s="27"/>
      <c r="S40" s="27"/>
      <c r="T40" s="27"/>
      <c r="U40" s="27"/>
      <c r="V40" s="27"/>
      <c r="W40" s="27"/>
      <c r="X40" s="27"/>
    </row>
    <row r="41" spans="1:32" ht="15.75" customHeight="1" x14ac:dyDescent="0.2">
      <c r="A41" s="44" t="s">
        <v>17</v>
      </c>
      <c r="B41" s="31"/>
      <c r="C41" s="27" t="s">
        <v>40</v>
      </c>
      <c r="D41" s="27"/>
      <c r="E41" s="27"/>
      <c r="F41" s="27"/>
      <c r="G41" s="27"/>
      <c r="H41" s="27"/>
      <c r="I41" s="27"/>
      <c r="J41" s="27"/>
      <c r="K41" s="27"/>
      <c r="L41" s="27"/>
      <c r="M41" s="27"/>
      <c r="N41" s="27"/>
      <c r="O41" s="34"/>
      <c r="P41" s="27"/>
      <c r="Q41" s="27"/>
      <c r="R41" s="27"/>
      <c r="S41" s="27"/>
      <c r="T41" s="27"/>
      <c r="U41" s="27"/>
      <c r="V41" s="27"/>
      <c r="W41" s="27"/>
      <c r="X41" s="27"/>
    </row>
    <row r="42" spans="1:32" ht="15.75" customHeight="1" x14ac:dyDescent="0.2">
      <c r="A42" s="44">
        <v>303</v>
      </c>
      <c r="B42" s="31"/>
      <c r="C42" s="27" t="s">
        <v>41</v>
      </c>
      <c r="D42" s="27"/>
      <c r="E42" s="27"/>
      <c r="F42" s="27"/>
      <c r="G42" s="27"/>
      <c r="H42" s="27"/>
      <c r="I42" s="27"/>
      <c r="J42" s="27"/>
      <c r="K42" s="27"/>
      <c r="L42" s="27"/>
      <c r="M42" s="27"/>
      <c r="N42" s="27"/>
      <c r="O42" s="34"/>
      <c r="P42" s="27"/>
      <c r="Q42" s="27"/>
      <c r="R42" s="27"/>
      <c r="S42" s="27"/>
      <c r="T42" s="27"/>
      <c r="U42" s="27"/>
      <c r="V42" s="27"/>
      <c r="W42" s="27"/>
      <c r="X42" s="27"/>
    </row>
    <row r="43" spans="1:32" ht="15.75" customHeight="1" x14ac:dyDescent="0.2">
      <c r="A43" s="44">
        <v>303</v>
      </c>
      <c r="B43" s="31"/>
      <c r="C43" s="27" t="s">
        <v>42</v>
      </c>
      <c r="D43" s="27"/>
      <c r="E43" s="44"/>
      <c r="F43" s="27"/>
      <c r="G43" s="27"/>
      <c r="H43" s="27"/>
      <c r="I43" s="27"/>
      <c r="J43" s="27"/>
      <c r="K43" s="27"/>
      <c r="L43" s="27"/>
      <c r="M43" s="27"/>
      <c r="N43" s="27"/>
      <c r="O43" s="34"/>
      <c r="P43" s="27"/>
      <c r="Q43" s="27"/>
      <c r="R43" s="27"/>
      <c r="S43" s="27"/>
      <c r="T43" s="27"/>
      <c r="U43" s="27"/>
      <c r="V43" s="27"/>
      <c r="W43" s="27"/>
      <c r="X43" s="27"/>
    </row>
    <row r="44" spans="1:32" ht="15.75" customHeight="1" x14ac:dyDescent="0.2">
      <c r="A44" s="44">
        <v>303</v>
      </c>
      <c r="B44" s="31"/>
      <c r="C44" s="27" t="s">
        <v>43</v>
      </c>
      <c r="D44" s="27"/>
      <c r="E44" s="27"/>
      <c r="F44" s="27"/>
      <c r="G44" s="27"/>
      <c r="H44" s="27"/>
      <c r="I44" s="27"/>
      <c r="J44" s="27"/>
      <c r="K44" s="27"/>
      <c r="L44" s="27"/>
      <c r="M44" s="27"/>
      <c r="N44" s="27"/>
      <c r="O44" s="34"/>
      <c r="P44" s="27"/>
      <c r="Q44" s="45"/>
      <c r="R44" s="27"/>
      <c r="S44" s="27"/>
      <c r="T44" s="27"/>
      <c r="U44" s="27"/>
      <c r="V44" s="27"/>
      <c r="W44" s="27"/>
      <c r="X44" s="27"/>
    </row>
    <row r="45" spans="1:32" ht="15.75" customHeight="1" x14ac:dyDescent="0.2">
      <c r="A45" s="44">
        <v>304</v>
      </c>
      <c r="B45" s="31"/>
      <c r="C45" s="27" t="s">
        <v>18</v>
      </c>
      <c r="D45" s="27"/>
      <c r="E45" s="27"/>
      <c r="F45" s="27"/>
      <c r="G45" s="27"/>
      <c r="H45" s="27"/>
      <c r="I45" s="27"/>
      <c r="J45" s="27"/>
      <c r="K45" s="27"/>
      <c r="L45" s="27"/>
      <c r="M45" s="27"/>
      <c r="N45" s="27"/>
      <c r="O45" s="34"/>
      <c r="P45" s="27"/>
      <c r="Q45" s="27"/>
      <c r="R45" s="27"/>
      <c r="S45" s="27"/>
      <c r="T45" s="27"/>
      <c r="U45" s="27"/>
      <c r="V45" s="27"/>
      <c r="W45" s="27"/>
      <c r="X45" s="27"/>
    </row>
    <row r="46" spans="1:32" ht="15.75" customHeight="1" x14ac:dyDescent="0.2">
      <c r="A46" s="44">
        <v>304</v>
      </c>
      <c r="B46" s="31"/>
      <c r="C46" s="27" t="s">
        <v>45</v>
      </c>
      <c r="D46" s="27"/>
      <c r="E46" s="27"/>
      <c r="F46" s="27"/>
      <c r="G46" s="27"/>
      <c r="H46" s="27"/>
      <c r="I46" s="27"/>
      <c r="J46" s="27"/>
      <c r="K46" s="27"/>
      <c r="L46" s="27"/>
      <c r="M46" s="27"/>
      <c r="N46" s="27"/>
      <c r="O46" s="34"/>
      <c r="P46" s="27"/>
      <c r="Q46" s="27"/>
      <c r="R46" s="27"/>
      <c r="S46" s="27"/>
      <c r="T46" s="27"/>
      <c r="U46" s="27"/>
      <c r="V46" s="27"/>
      <c r="W46" s="27"/>
      <c r="X46" s="27"/>
    </row>
    <row r="47" spans="1:32" ht="15.75" customHeight="1" thickBot="1" x14ac:dyDescent="0.25">
      <c r="A47" s="16">
        <v>316</v>
      </c>
      <c r="B47" s="31"/>
      <c r="C47" s="22" t="s">
        <v>44</v>
      </c>
      <c r="D47" s="22"/>
      <c r="E47" s="22"/>
      <c r="F47" s="22"/>
      <c r="G47" s="22"/>
      <c r="H47" s="22"/>
      <c r="I47" s="22"/>
      <c r="J47" s="22"/>
      <c r="K47" s="22"/>
      <c r="L47" s="22"/>
      <c r="M47" s="22"/>
      <c r="N47" s="22"/>
      <c r="O47" s="32"/>
      <c r="P47" s="22"/>
      <c r="Q47" s="22"/>
      <c r="R47" s="22"/>
      <c r="S47" s="22"/>
      <c r="T47" s="22"/>
      <c r="U47" s="22"/>
      <c r="V47" s="22"/>
      <c r="W47" s="22"/>
      <c r="X47" s="22"/>
    </row>
    <row r="48" spans="1:32" ht="15.75" customHeight="1" x14ac:dyDescent="0.2"/>
    <row r="49" ht="15.75" hidden="1" customHeight="1" x14ac:dyDescent="0.2"/>
    <row r="50" ht="15.75" hidden="1" customHeight="1" x14ac:dyDescent="0.2"/>
    <row r="51" ht="15.75" hidden="1" customHeight="1" x14ac:dyDescent="0.2"/>
    <row r="52" ht="15.75" hidden="1" customHeight="1" x14ac:dyDescent="0.2"/>
    <row r="53" ht="15.75" hidden="1" customHeight="1" x14ac:dyDescent="0.2"/>
    <row r="54" ht="15.75" hidden="1" customHeight="1" x14ac:dyDescent="0.2"/>
    <row r="55" ht="15.75" hidden="1" customHeight="1" x14ac:dyDescent="0.2"/>
    <row r="56" ht="15.75" hidden="1" customHeight="1" x14ac:dyDescent="0.2"/>
    <row r="57" ht="15.75" hidden="1" customHeight="1" x14ac:dyDescent="0.2"/>
    <row r="58" ht="15.75" hidden="1" customHeight="1" x14ac:dyDescent="0.2"/>
    <row r="59" ht="15.75" hidden="1" customHeight="1" x14ac:dyDescent="0.2"/>
    <row r="60" ht="15.75" hidden="1" customHeight="1" x14ac:dyDescent="0.2"/>
    <row r="61" ht="15.75" hidden="1" customHeight="1" x14ac:dyDescent="0.2"/>
    <row r="62" ht="15.75" hidden="1" customHeight="1" x14ac:dyDescent="0.2"/>
    <row r="63" ht="15.75" hidden="1" customHeight="1" x14ac:dyDescent="0.2"/>
    <row r="64" ht="15.75" hidden="1" customHeight="1" x14ac:dyDescent="0.2"/>
    <row r="65" ht="15.75" hidden="1" customHeight="1" x14ac:dyDescent="0.2"/>
    <row r="66" ht="15.75" hidden="1" customHeight="1" x14ac:dyDescent="0.2"/>
    <row r="67" ht="15.75" hidden="1" customHeight="1" x14ac:dyDescent="0.2"/>
    <row r="68" ht="15.75" hidden="1" customHeight="1" x14ac:dyDescent="0.2"/>
    <row r="69" ht="15.75" hidden="1" customHeight="1" x14ac:dyDescent="0.2"/>
    <row r="70" ht="15.75" hidden="1" customHeight="1" x14ac:dyDescent="0.2"/>
    <row r="71" ht="15.75" hidden="1" customHeight="1" x14ac:dyDescent="0.2"/>
    <row r="72" ht="15.75" hidden="1" customHeight="1" x14ac:dyDescent="0.2"/>
    <row r="73" ht="15.75" hidden="1" customHeight="1" x14ac:dyDescent="0.2"/>
    <row r="74" ht="15.75" hidden="1" customHeight="1" x14ac:dyDescent="0.2"/>
    <row r="75" ht="15.75" hidden="1" customHeight="1" x14ac:dyDescent="0.2"/>
    <row r="76" ht="15.75" hidden="1" customHeight="1" x14ac:dyDescent="0.2"/>
    <row r="77" ht="15.75" hidden="1" customHeight="1" x14ac:dyDescent="0.2"/>
    <row r="78" ht="15.75" hidden="1" customHeight="1" x14ac:dyDescent="0.2"/>
    <row r="79" ht="15.75" hidden="1" customHeight="1" x14ac:dyDescent="0.2"/>
    <row r="80" ht="15.75" hidden="1" customHeight="1" x14ac:dyDescent="0.2"/>
    <row r="81" ht="15.75" hidden="1" customHeight="1" x14ac:dyDescent="0.2"/>
    <row r="82" ht="15.75" hidden="1" customHeight="1" x14ac:dyDescent="0.2"/>
    <row r="83" ht="15.75" hidden="1" customHeight="1" x14ac:dyDescent="0.2"/>
    <row r="84" ht="15.75" hidden="1" customHeight="1" x14ac:dyDescent="0.2"/>
    <row r="85" ht="15.75" hidden="1" customHeight="1" x14ac:dyDescent="0.2"/>
    <row r="86" ht="15.75" hidden="1" customHeight="1" x14ac:dyDescent="0.2"/>
    <row r="87" ht="15.75" hidden="1" customHeight="1" x14ac:dyDescent="0.2"/>
    <row r="88" ht="15.75" hidden="1" customHeight="1" x14ac:dyDescent="0.2"/>
    <row r="89" ht="15.75" hidden="1" customHeight="1" x14ac:dyDescent="0.2"/>
    <row r="90" ht="15.75" hidden="1" customHeight="1" x14ac:dyDescent="0.2"/>
    <row r="91" ht="15.75" hidden="1" customHeight="1" x14ac:dyDescent="0.2"/>
    <row r="92" ht="15.75" hidden="1" customHeight="1" x14ac:dyDescent="0.2"/>
    <row r="93" ht="15.75" hidden="1" customHeight="1" x14ac:dyDescent="0.2"/>
    <row r="94" ht="15.75" hidden="1" customHeight="1" x14ac:dyDescent="0.2"/>
    <row r="95" ht="15.75" hidden="1" customHeight="1" x14ac:dyDescent="0.2"/>
    <row r="96" ht="15.75" hidden="1" customHeight="1" x14ac:dyDescent="0.2"/>
    <row r="97" ht="15.75" hidden="1" customHeight="1" x14ac:dyDescent="0.2"/>
    <row r="98" ht="15.75" hidden="1" customHeight="1" x14ac:dyDescent="0.2"/>
    <row r="99" ht="15.75" hidden="1" customHeight="1" x14ac:dyDescent="0.2"/>
    <row r="100" ht="15.75" hidden="1" customHeight="1" x14ac:dyDescent="0.2"/>
    <row r="101" ht="15.75" hidden="1" customHeight="1" x14ac:dyDescent="0.2"/>
    <row r="102" ht="15.75" hidden="1" customHeight="1" x14ac:dyDescent="0.2"/>
    <row r="103" ht="15.75" hidden="1" customHeight="1" x14ac:dyDescent="0.2"/>
    <row r="104" ht="15.75" hidden="1" customHeight="1" x14ac:dyDescent="0.2"/>
    <row r="105" ht="15.75" hidden="1" customHeight="1" x14ac:dyDescent="0.2"/>
    <row r="106" ht="15.75" hidden="1" customHeight="1" x14ac:dyDescent="0.2"/>
    <row r="107" ht="15.75" hidden="1" customHeight="1" x14ac:dyDescent="0.2"/>
    <row r="108" ht="15.75" hidden="1" customHeight="1" x14ac:dyDescent="0.2"/>
    <row r="109" ht="15.75" hidden="1" customHeight="1" x14ac:dyDescent="0.2"/>
    <row r="110" ht="15.75" hidden="1" customHeight="1" x14ac:dyDescent="0.2"/>
    <row r="111" ht="15.75" hidden="1" customHeight="1" x14ac:dyDescent="0.2"/>
    <row r="112" ht="15.75" hidden="1" customHeight="1" x14ac:dyDescent="0.2"/>
    <row r="113" ht="15.75" hidden="1" customHeight="1" x14ac:dyDescent="0.2"/>
    <row r="114" ht="15.75" hidden="1" customHeight="1" x14ac:dyDescent="0.2"/>
    <row r="115" ht="15.75" hidden="1" customHeight="1" x14ac:dyDescent="0.2"/>
    <row r="116" ht="15.75" hidden="1" customHeight="1" x14ac:dyDescent="0.2"/>
    <row r="117" ht="15.75" hidden="1" customHeight="1" x14ac:dyDescent="0.2"/>
    <row r="118" ht="15.75" hidden="1" customHeight="1" x14ac:dyDescent="0.2"/>
    <row r="119" ht="15.75" hidden="1" customHeight="1" x14ac:dyDescent="0.2"/>
    <row r="120" ht="15.75" hidden="1" customHeight="1" x14ac:dyDescent="0.2"/>
    <row r="121" ht="15.75" hidden="1" customHeight="1" x14ac:dyDescent="0.2"/>
    <row r="122" ht="15.75" hidden="1" customHeight="1" x14ac:dyDescent="0.2"/>
    <row r="123" ht="15.75" hidden="1" customHeight="1" x14ac:dyDescent="0.2"/>
    <row r="124" ht="15.75" hidden="1" customHeight="1" x14ac:dyDescent="0.2"/>
    <row r="125" ht="15.75" hidden="1" customHeight="1" x14ac:dyDescent="0.2"/>
    <row r="126" ht="15.75" hidden="1" customHeight="1" x14ac:dyDescent="0.2"/>
    <row r="127" ht="15.75" hidden="1" customHeight="1" x14ac:dyDescent="0.2"/>
    <row r="128" ht="15.75" hidden="1" customHeight="1" x14ac:dyDescent="0.2"/>
    <row r="129" ht="15.75" hidden="1" customHeight="1" x14ac:dyDescent="0.2"/>
    <row r="130" ht="15.75" hidden="1" customHeight="1" x14ac:dyDescent="0.2"/>
    <row r="131" ht="15.75" hidden="1" customHeight="1" x14ac:dyDescent="0.2"/>
    <row r="132" ht="15.75" hidden="1" customHeight="1" x14ac:dyDescent="0.2"/>
    <row r="133" ht="15.75" hidden="1" customHeight="1" x14ac:dyDescent="0.2"/>
    <row r="134" ht="15.75" hidden="1" customHeight="1" x14ac:dyDescent="0.2"/>
    <row r="135" ht="15.75" hidden="1" customHeight="1" x14ac:dyDescent="0.2"/>
    <row r="136" ht="15.75" hidden="1" customHeight="1" x14ac:dyDescent="0.2"/>
    <row r="137" ht="15.75" hidden="1" customHeight="1" x14ac:dyDescent="0.2"/>
    <row r="138" ht="15.75" hidden="1" customHeight="1" x14ac:dyDescent="0.2"/>
    <row r="139" ht="15.75" hidden="1" customHeight="1" x14ac:dyDescent="0.2"/>
    <row r="140" ht="15.75" hidden="1" customHeight="1" x14ac:dyDescent="0.2"/>
    <row r="141" ht="15.75" hidden="1" customHeight="1" x14ac:dyDescent="0.2"/>
    <row r="142" ht="15.75" hidden="1" customHeight="1" x14ac:dyDescent="0.2"/>
    <row r="143" ht="15.75" hidden="1" customHeight="1" x14ac:dyDescent="0.2"/>
    <row r="144" ht="15.75" hidden="1" customHeight="1" x14ac:dyDescent="0.2"/>
    <row r="145" ht="15.75" hidden="1" customHeight="1" x14ac:dyDescent="0.2"/>
    <row r="146" ht="15.75" hidden="1" customHeight="1" x14ac:dyDescent="0.2"/>
    <row r="147" ht="15.75" hidden="1" customHeight="1" x14ac:dyDescent="0.2"/>
    <row r="148" ht="15.75" hidden="1" customHeight="1" x14ac:dyDescent="0.2"/>
    <row r="149" ht="15.75" hidden="1" customHeight="1" x14ac:dyDescent="0.2"/>
    <row r="150" ht="15.75" hidden="1" customHeight="1" x14ac:dyDescent="0.2"/>
    <row r="151" ht="15.75" hidden="1" customHeight="1" x14ac:dyDescent="0.2"/>
    <row r="152" ht="15.75" hidden="1" customHeight="1" x14ac:dyDescent="0.2"/>
    <row r="153" ht="15.75" hidden="1" customHeight="1" x14ac:dyDescent="0.2"/>
    <row r="154" ht="15.75" hidden="1" customHeight="1" x14ac:dyDescent="0.2"/>
    <row r="155" ht="15.75" hidden="1" customHeight="1" x14ac:dyDescent="0.2"/>
    <row r="156" ht="15.75" hidden="1" customHeight="1" x14ac:dyDescent="0.2"/>
    <row r="157" ht="15.75" hidden="1" customHeight="1" x14ac:dyDescent="0.2"/>
    <row r="158" ht="15.75" hidden="1" customHeight="1" x14ac:dyDescent="0.2"/>
    <row r="159" ht="15.75" hidden="1" customHeight="1" x14ac:dyDescent="0.2"/>
    <row r="160" ht="15.75" hidden="1" customHeight="1" x14ac:dyDescent="0.2"/>
    <row r="161" ht="15.75" hidden="1" customHeight="1" x14ac:dyDescent="0.2"/>
    <row r="162" ht="15.75" hidden="1" customHeight="1" x14ac:dyDescent="0.2"/>
    <row r="163" ht="15.75" hidden="1" customHeight="1" x14ac:dyDescent="0.2"/>
    <row r="164" ht="15.75" hidden="1" customHeight="1" x14ac:dyDescent="0.2"/>
    <row r="165" ht="15.75" hidden="1" customHeight="1" x14ac:dyDescent="0.2"/>
    <row r="166" ht="15.75" hidden="1" customHeight="1" x14ac:dyDescent="0.2"/>
    <row r="167" ht="15.75" hidden="1" customHeight="1" x14ac:dyDescent="0.2"/>
    <row r="168" ht="15.75" hidden="1" customHeight="1" x14ac:dyDescent="0.2"/>
    <row r="169" ht="15.75" hidden="1" customHeight="1" x14ac:dyDescent="0.2"/>
    <row r="170" ht="15.75" hidden="1" customHeight="1" x14ac:dyDescent="0.2"/>
    <row r="171" ht="15.75" hidden="1" customHeight="1" x14ac:dyDescent="0.2"/>
    <row r="172" ht="15.75" hidden="1" customHeight="1" x14ac:dyDescent="0.2"/>
    <row r="173" ht="15.75" hidden="1" customHeight="1" x14ac:dyDescent="0.2"/>
    <row r="174" ht="15.75" hidden="1" customHeight="1" x14ac:dyDescent="0.2"/>
    <row r="175" ht="15.75" hidden="1" customHeight="1" x14ac:dyDescent="0.2"/>
    <row r="176" ht="15.75" hidden="1" customHeight="1" x14ac:dyDescent="0.2"/>
    <row r="177" ht="15.75" hidden="1" customHeight="1" x14ac:dyDescent="0.2"/>
    <row r="178" ht="15.75" hidden="1" customHeight="1" x14ac:dyDescent="0.2"/>
    <row r="179" ht="15.75" hidden="1" customHeight="1" x14ac:dyDescent="0.2"/>
    <row r="180" ht="15.75" hidden="1" customHeight="1" x14ac:dyDescent="0.2"/>
    <row r="181" ht="15.75" hidden="1" customHeight="1" x14ac:dyDescent="0.2"/>
    <row r="182" ht="15.75" hidden="1" customHeight="1" x14ac:dyDescent="0.2"/>
    <row r="183" ht="15.75" hidden="1" customHeight="1" x14ac:dyDescent="0.2"/>
    <row r="184" ht="15.75" hidden="1" customHeight="1" x14ac:dyDescent="0.2"/>
    <row r="185" ht="15.75" hidden="1" customHeight="1" x14ac:dyDescent="0.2"/>
    <row r="186" ht="15.75" hidden="1" customHeight="1" x14ac:dyDescent="0.2"/>
    <row r="187" ht="15.75" hidden="1" customHeight="1" x14ac:dyDescent="0.2"/>
    <row r="188" ht="15.75" hidden="1" customHeight="1" x14ac:dyDescent="0.2"/>
    <row r="189" ht="15.75" hidden="1" customHeight="1" x14ac:dyDescent="0.2"/>
    <row r="190" ht="15.75" hidden="1" customHeight="1" x14ac:dyDescent="0.2"/>
    <row r="191" ht="15.75" hidden="1" customHeight="1" x14ac:dyDescent="0.2"/>
    <row r="192" ht="15.75" hidden="1" customHeight="1" x14ac:dyDescent="0.2"/>
    <row r="193" ht="15.75" hidden="1" customHeight="1" x14ac:dyDescent="0.2"/>
    <row r="194" ht="15.75" hidden="1" customHeight="1" x14ac:dyDescent="0.2"/>
    <row r="195" ht="15.75" hidden="1" customHeight="1" x14ac:dyDescent="0.2"/>
    <row r="196" ht="15.75" hidden="1" customHeight="1" x14ac:dyDescent="0.2"/>
    <row r="197" ht="15.75" hidden="1" customHeight="1" x14ac:dyDescent="0.2"/>
    <row r="198" ht="15.75" hidden="1" customHeight="1" x14ac:dyDescent="0.2"/>
    <row r="199" ht="15.75" hidden="1" customHeight="1" x14ac:dyDescent="0.2"/>
    <row r="200" ht="15.75" hidden="1" customHeight="1" x14ac:dyDescent="0.2"/>
    <row r="201" ht="15.75" hidden="1" customHeight="1" x14ac:dyDescent="0.2"/>
    <row r="202" ht="15.75" hidden="1" customHeight="1" x14ac:dyDescent="0.2"/>
    <row r="203" ht="15.75" hidden="1" customHeight="1" x14ac:dyDescent="0.2"/>
    <row r="204" ht="15.75" hidden="1" customHeight="1" x14ac:dyDescent="0.2"/>
    <row r="205" ht="15.75" hidden="1" customHeight="1" x14ac:dyDescent="0.2"/>
    <row r="206" ht="15.75" hidden="1" customHeight="1" x14ac:dyDescent="0.2"/>
    <row r="207" ht="15.75" hidden="1" customHeight="1" x14ac:dyDescent="0.2"/>
    <row r="208" ht="15.75" hidden="1" customHeight="1" x14ac:dyDescent="0.2"/>
    <row r="209" ht="15.75" hidden="1" customHeight="1" x14ac:dyDescent="0.2"/>
    <row r="210" ht="15.75" hidden="1" customHeight="1" x14ac:dyDescent="0.2"/>
    <row r="211" ht="15.75" hidden="1" customHeight="1" x14ac:dyDescent="0.2"/>
    <row r="212" ht="15.75" hidden="1" customHeight="1" x14ac:dyDescent="0.2"/>
    <row r="213" ht="15.75" hidden="1" customHeight="1" x14ac:dyDescent="0.2"/>
    <row r="214" ht="15.75" hidden="1" customHeight="1" x14ac:dyDescent="0.2"/>
    <row r="215" ht="15.75" hidden="1" customHeight="1" x14ac:dyDescent="0.2"/>
    <row r="216" ht="15.75" hidden="1" customHeight="1" x14ac:dyDescent="0.2"/>
    <row r="217" ht="15.75" hidden="1" customHeight="1" x14ac:dyDescent="0.2"/>
    <row r="218" ht="15.75" hidden="1" customHeight="1" x14ac:dyDescent="0.2"/>
    <row r="219" ht="15.75" hidden="1" customHeight="1" x14ac:dyDescent="0.2"/>
    <row r="220" ht="15.75" hidden="1" customHeight="1" x14ac:dyDescent="0.2"/>
    <row r="221" ht="15.75" hidden="1" customHeight="1" x14ac:dyDescent="0.2"/>
    <row r="222" ht="15.75" hidden="1" customHeight="1" x14ac:dyDescent="0.2"/>
    <row r="223" ht="15.75" hidden="1" customHeight="1" x14ac:dyDescent="0.2"/>
    <row r="224" ht="15.75" hidden="1" customHeight="1" x14ac:dyDescent="0.2"/>
    <row r="225" ht="15.75" hidden="1" customHeight="1" x14ac:dyDescent="0.2"/>
    <row r="226" ht="15.75" hidden="1" customHeight="1" x14ac:dyDescent="0.2"/>
    <row r="227" ht="15.75" hidden="1" customHeight="1" x14ac:dyDescent="0.2"/>
    <row r="228" ht="15.75" hidden="1" customHeight="1" x14ac:dyDescent="0.2"/>
    <row r="229" ht="15.75" hidden="1" customHeight="1" x14ac:dyDescent="0.2"/>
    <row r="230" ht="15.75" hidden="1" customHeight="1" x14ac:dyDescent="0.2"/>
    <row r="231" ht="15.75" hidden="1" customHeight="1" x14ac:dyDescent="0.2"/>
    <row r="232" ht="15.75" hidden="1" customHeight="1" x14ac:dyDescent="0.2"/>
    <row r="233" ht="15.75" hidden="1" customHeight="1" x14ac:dyDescent="0.2"/>
    <row r="234" ht="15.75" hidden="1" customHeight="1" x14ac:dyDescent="0.2"/>
    <row r="235" ht="15.75" hidden="1" customHeight="1" x14ac:dyDescent="0.2"/>
    <row r="236" ht="15.75" hidden="1" customHeight="1" x14ac:dyDescent="0.2"/>
    <row r="237" ht="15.75" hidden="1" customHeight="1" x14ac:dyDescent="0.2"/>
    <row r="238" ht="15.75" hidden="1" customHeight="1" x14ac:dyDescent="0.2"/>
    <row r="239" ht="15.75" hidden="1" customHeight="1" x14ac:dyDescent="0.2"/>
    <row r="240" ht="15.75" hidden="1" customHeight="1" x14ac:dyDescent="0.2"/>
    <row r="241" ht="15.75" hidden="1" customHeight="1" x14ac:dyDescent="0.2"/>
    <row r="242" ht="15.75" hidden="1" customHeight="1" x14ac:dyDescent="0.2"/>
    <row r="243" ht="15.75" hidden="1" customHeight="1" x14ac:dyDescent="0.2"/>
    <row r="244" ht="15.75" hidden="1" customHeight="1" x14ac:dyDescent="0.2"/>
    <row r="245" ht="15.75" hidden="1" customHeight="1" x14ac:dyDescent="0.2"/>
    <row r="246" ht="15.75" hidden="1" customHeight="1" x14ac:dyDescent="0.2"/>
    <row r="247" ht="15.75" hidden="1" customHeight="1" x14ac:dyDescent="0.2"/>
    <row r="248" ht="15.75" hidden="1" customHeight="1" x14ac:dyDescent="0.2"/>
    <row r="249" ht="15.75" hidden="1" customHeight="1" x14ac:dyDescent="0.2"/>
    <row r="250" ht="15.75" hidden="1" customHeight="1" x14ac:dyDescent="0.2"/>
    <row r="251" ht="15.75" hidden="1" customHeight="1" x14ac:dyDescent="0.2"/>
    <row r="252" ht="15.75" hidden="1" customHeight="1" x14ac:dyDescent="0.2"/>
    <row r="253" ht="15.75" hidden="1" customHeight="1" x14ac:dyDescent="0.2"/>
    <row r="254" ht="15.75" hidden="1" customHeight="1" x14ac:dyDescent="0.2"/>
    <row r="255" ht="15.75" hidden="1" customHeight="1" x14ac:dyDescent="0.2"/>
    <row r="256" ht="15.75" hidden="1" customHeight="1" x14ac:dyDescent="0.2"/>
    <row r="257" ht="15.75" hidden="1" customHeight="1" x14ac:dyDescent="0.2"/>
    <row r="258" ht="15.75" hidden="1" customHeight="1" x14ac:dyDescent="0.2"/>
    <row r="259" ht="15.75" hidden="1" customHeight="1" x14ac:dyDescent="0.2"/>
    <row r="260" ht="15.75" hidden="1" customHeight="1" x14ac:dyDescent="0.2"/>
    <row r="261" ht="15.75" hidden="1" customHeight="1" x14ac:dyDescent="0.2"/>
    <row r="262" ht="15.75" hidden="1" customHeight="1" x14ac:dyDescent="0.2"/>
    <row r="263" ht="15.75" hidden="1" customHeight="1" x14ac:dyDescent="0.2"/>
    <row r="264" ht="15.75" hidden="1" customHeight="1" x14ac:dyDescent="0.2"/>
    <row r="265" ht="15.75" hidden="1" customHeight="1" x14ac:dyDescent="0.2"/>
    <row r="266" ht="15.75" hidden="1" customHeight="1" x14ac:dyDescent="0.2"/>
    <row r="267" ht="15.75" hidden="1" customHeight="1" x14ac:dyDescent="0.2"/>
    <row r="268" ht="15.75" hidden="1" customHeight="1" x14ac:dyDescent="0.2"/>
    <row r="269" ht="15.75" hidden="1" customHeight="1" x14ac:dyDescent="0.2"/>
    <row r="270" ht="15.75" hidden="1" customHeight="1" x14ac:dyDescent="0.2"/>
    <row r="271" ht="15.75" hidden="1" customHeight="1" x14ac:dyDescent="0.2"/>
    <row r="272" ht="15.75" hidden="1" customHeight="1" x14ac:dyDescent="0.2"/>
    <row r="273" ht="15.75" hidden="1" customHeight="1" x14ac:dyDescent="0.2"/>
    <row r="274" ht="15.75" hidden="1" customHeight="1" x14ac:dyDescent="0.2"/>
    <row r="275" ht="15.75" hidden="1" customHeight="1" x14ac:dyDescent="0.2"/>
    <row r="276" ht="15.75" hidden="1" customHeight="1" x14ac:dyDescent="0.2"/>
    <row r="277" ht="15.75" hidden="1" customHeight="1" x14ac:dyDescent="0.2"/>
    <row r="278" ht="15.75" hidden="1" customHeight="1" x14ac:dyDescent="0.2"/>
    <row r="279" ht="15.75" hidden="1" customHeight="1" x14ac:dyDescent="0.2"/>
    <row r="280" ht="15.75" hidden="1" customHeight="1" x14ac:dyDescent="0.2"/>
    <row r="281" ht="15.75" hidden="1" customHeight="1" x14ac:dyDescent="0.2"/>
    <row r="282" ht="15.75" hidden="1" customHeight="1" x14ac:dyDescent="0.2"/>
    <row r="283" ht="15.75" hidden="1" customHeight="1" x14ac:dyDescent="0.2"/>
    <row r="284" ht="15.75" hidden="1" customHeight="1" x14ac:dyDescent="0.2"/>
    <row r="285" ht="15.75" hidden="1" customHeight="1" x14ac:dyDescent="0.2"/>
    <row r="286" ht="15.75" hidden="1" customHeight="1" x14ac:dyDescent="0.2"/>
    <row r="287" ht="15.75" hidden="1" customHeight="1" x14ac:dyDescent="0.2"/>
    <row r="288" ht="15.75" hidden="1" customHeight="1" x14ac:dyDescent="0.2"/>
    <row r="289" ht="15.75" hidden="1" customHeight="1" x14ac:dyDescent="0.2"/>
    <row r="290" ht="15.75" hidden="1" customHeight="1" x14ac:dyDescent="0.2"/>
    <row r="291" ht="15.75" hidden="1" customHeight="1" x14ac:dyDescent="0.2"/>
    <row r="292" ht="15.75" hidden="1" customHeight="1" x14ac:dyDescent="0.2"/>
    <row r="293" ht="15.75" hidden="1" customHeight="1" x14ac:dyDescent="0.2"/>
    <row r="294" ht="15.75" hidden="1" customHeight="1" x14ac:dyDescent="0.2"/>
    <row r="295" ht="15.75" hidden="1" customHeight="1" x14ac:dyDescent="0.2"/>
    <row r="296" ht="15.75" hidden="1" customHeight="1" x14ac:dyDescent="0.2"/>
    <row r="297" ht="15.75" hidden="1" customHeight="1" x14ac:dyDescent="0.2"/>
    <row r="298" ht="15.75" hidden="1" customHeight="1" x14ac:dyDescent="0.2"/>
    <row r="299" ht="15.75" hidden="1" customHeight="1" x14ac:dyDescent="0.2"/>
    <row r="300" ht="15.75" hidden="1" customHeight="1" x14ac:dyDescent="0.2"/>
    <row r="301" ht="15.75" hidden="1" customHeight="1" x14ac:dyDescent="0.2"/>
    <row r="302" ht="15.75" hidden="1" customHeight="1" x14ac:dyDescent="0.2"/>
    <row r="303" ht="15.75" hidden="1" customHeight="1" x14ac:dyDescent="0.2"/>
    <row r="304" ht="15.75" hidden="1" customHeight="1" x14ac:dyDescent="0.2"/>
    <row r="305" ht="15.75" hidden="1" customHeight="1" x14ac:dyDescent="0.2"/>
    <row r="306" ht="15.75" hidden="1" customHeight="1" x14ac:dyDescent="0.2"/>
    <row r="307" ht="15.75" hidden="1" customHeight="1" x14ac:dyDescent="0.2"/>
    <row r="308" ht="15.75" hidden="1" customHeight="1" x14ac:dyDescent="0.2"/>
    <row r="309" ht="15.75" hidden="1" customHeight="1" x14ac:dyDescent="0.2"/>
    <row r="310" ht="15.75" hidden="1" customHeight="1" x14ac:dyDescent="0.2"/>
    <row r="311" ht="15.75" hidden="1" customHeight="1" x14ac:dyDescent="0.2"/>
    <row r="312" ht="15.75" hidden="1" customHeight="1" x14ac:dyDescent="0.2"/>
    <row r="313" ht="15.75" hidden="1" customHeight="1" x14ac:dyDescent="0.2"/>
    <row r="314" ht="15.75" hidden="1" customHeight="1" x14ac:dyDescent="0.2"/>
    <row r="315" ht="15.75" hidden="1" customHeight="1" x14ac:dyDescent="0.2"/>
    <row r="316" ht="15.75" hidden="1" customHeight="1" x14ac:dyDescent="0.2"/>
    <row r="317" ht="15.75" hidden="1" customHeight="1" x14ac:dyDescent="0.2"/>
    <row r="318" ht="15.75" hidden="1" customHeight="1" x14ac:dyDescent="0.2"/>
    <row r="319" ht="15.75" hidden="1" customHeight="1" x14ac:dyDescent="0.2"/>
    <row r="320" ht="15.75" hidden="1" customHeight="1" x14ac:dyDescent="0.2"/>
    <row r="321" ht="15.75" hidden="1" customHeight="1" x14ac:dyDescent="0.2"/>
    <row r="322" ht="15.75" hidden="1" customHeight="1" x14ac:dyDescent="0.2"/>
    <row r="323" ht="15.75" hidden="1" customHeight="1" x14ac:dyDescent="0.2"/>
    <row r="324" ht="15.75" hidden="1" customHeight="1" x14ac:dyDescent="0.2"/>
    <row r="325" ht="15.75" hidden="1" customHeight="1" x14ac:dyDescent="0.2"/>
    <row r="326" ht="15.75" hidden="1" customHeight="1" x14ac:dyDescent="0.2"/>
    <row r="327" ht="15.75" hidden="1" customHeight="1" x14ac:dyDescent="0.2"/>
    <row r="328" ht="15.75" hidden="1" customHeight="1" x14ac:dyDescent="0.2"/>
    <row r="329" ht="15.75" hidden="1" customHeight="1" x14ac:dyDescent="0.2"/>
    <row r="330" ht="15.75" hidden="1" customHeight="1" x14ac:dyDescent="0.2"/>
    <row r="331" ht="15.75" hidden="1" customHeight="1" x14ac:dyDescent="0.2"/>
    <row r="332" ht="15.75" hidden="1" customHeight="1" x14ac:dyDescent="0.2"/>
    <row r="333" ht="15.75" hidden="1" customHeight="1" x14ac:dyDescent="0.2"/>
    <row r="334" ht="15.75" hidden="1" customHeight="1" x14ac:dyDescent="0.2"/>
    <row r="335" ht="15.75" hidden="1" customHeight="1" x14ac:dyDescent="0.2"/>
    <row r="336" ht="15.75" hidden="1" customHeight="1" x14ac:dyDescent="0.2"/>
    <row r="337" ht="15.75" hidden="1" customHeight="1" x14ac:dyDescent="0.2"/>
    <row r="338" ht="15.75" hidden="1" customHeight="1" x14ac:dyDescent="0.2"/>
    <row r="339" ht="15.75" hidden="1" customHeight="1" x14ac:dyDescent="0.2"/>
    <row r="340" ht="15.75" hidden="1" customHeight="1" x14ac:dyDescent="0.2"/>
    <row r="341" ht="15.75" hidden="1" customHeight="1" x14ac:dyDescent="0.2"/>
    <row r="342" ht="15.75" hidden="1" customHeight="1" x14ac:dyDescent="0.2"/>
    <row r="343" ht="15.75" hidden="1" customHeight="1" x14ac:dyDescent="0.2"/>
    <row r="344" ht="15.75" hidden="1" customHeight="1" x14ac:dyDescent="0.2"/>
    <row r="345" ht="15.75" hidden="1" customHeight="1" x14ac:dyDescent="0.2"/>
    <row r="346" ht="15.75" hidden="1" customHeight="1" x14ac:dyDescent="0.2"/>
    <row r="347" ht="15.75" hidden="1" customHeight="1" x14ac:dyDescent="0.2"/>
    <row r="348" ht="15.75" hidden="1" customHeight="1" x14ac:dyDescent="0.2"/>
    <row r="349" ht="15.75" hidden="1" customHeight="1" x14ac:dyDescent="0.2"/>
    <row r="350" ht="15.75" hidden="1" customHeight="1" x14ac:dyDescent="0.2"/>
    <row r="351" ht="15.75" hidden="1" customHeight="1" x14ac:dyDescent="0.2"/>
    <row r="352" ht="15.75" hidden="1" customHeight="1" x14ac:dyDescent="0.2"/>
    <row r="353" ht="15.75" hidden="1" customHeight="1" x14ac:dyDescent="0.2"/>
    <row r="354" ht="15.75" hidden="1" customHeight="1" x14ac:dyDescent="0.2"/>
    <row r="355" ht="15.75" hidden="1" customHeight="1" x14ac:dyDescent="0.2"/>
    <row r="356" ht="15.75" hidden="1" customHeight="1" x14ac:dyDescent="0.2"/>
    <row r="357" ht="15.75" hidden="1" customHeight="1" x14ac:dyDescent="0.2"/>
    <row r="358" ht="15.75" hidden="1" customHeight="1" x14ac:dyDescent="0.2"/>
    <row r="359" ht="15.75" hidden="1" customHeight="1" x14ac:dyDescent="0.2"/>
    <row r="360" ht="15.75" hidden="1" customHeight="1" x14ac:dyDescent="0.2"/>
    <row r="361" ht="15.75" hidden="1" customHeight="1" x14ac:dyDescent="0.2"/>
    <row r="362" ht="15.75" hidden="1" customHeight="1" x14ac:dyDescent="0.2"/>
    <row r="363" ht="15.75" hidden="1" customHeight="1" x14ac:dyDescent="0.2"/>
    <row r="364" ht="15.75" hidden="1" customHeight="1" x14ac:dyDescent="0.2"/>
    <row r="365" ht="15.75" hidden="1" customHeight="1" x14ac:dyDescent="0.2"/>
    <row r="366" ht="15.75" hidden="1" customHeight="1" x14ac:dyDescent="0.2"/>
    <row r="367" ht="15.75" hidden="1" customHeight="1" x14ac:dyDescent="0.2"/>
    <row r="368" ht="15.75" hidden="1" customHeight="1" x14ac:dyDescent="0.2"/>
    <row r="369" ht="15.75" hidden="1" customHeight="1" x14ac:dyDescent="0.2"/>
    <row r="370" ht="15.75" hidden="1" customHeight="1" x14ac:dyDescent="0.2"/>
    <row r="371" ht="15.75" hidden="1" customHeight="1" x14ac:dyDescent="0.2"/>
    <row r="372" ht="15.75" hidden="1" customHeight="1" x14ac:dyDescent="0.2"/>
    <row r="373" ht="15.75" hidden="1" customHeight="1" x14ac:dyDescent="0.2"/>
    <row r="374" ht="15.75" hidden="1" customHeight="1" x14ac:dyDescent="0.2"/>
    <row r="375" ht="15.75" hidden="1" customHeight="1" x14ac:dyDescent="0.2"/>
    <row r="376" ht="15.75" hidden="1" customHeight="1" x14ac:dyDescent="0.2"/>
    <row r="377" ht="15.75" hidden="1" customHeight="1" x14ac:dyDescent="0.2"/>
    <row r="378" ht="15.75" hidden="1" customHeight="1" x14ac:dyDescent="0.2"/>
    <row r="379" ht="15.75" hidden="1" customHeight="1" x14ac:dyDescent="0.2"/>
    <row r="380" ht="15.75" hidden="1" customHeight="1" x14ac:dyDescent="0.2"/>
    <row r="381" ht="15.75" hidden="1" customHeight="1" x14ac:dyDescent="0.2"/>
    <row r="382" ht="15.75" hidden="1" customHeight="1" x14ac:dyDescent="0.2"/>
    <row r="383" ht="15.75" hidden="1" customHeight="1" x14ac:dyDescent="0.2"/>
    <row r="384" ht="15.75" hidden="1" customHeight="1" x14ac:dyDescent="0.2"/>
    <row r="385" ht="15.75" hidden="1" customHeight="1" x14ac:dyDescent="0.2"/>
    <row r="386" ht="15.75" hidden="1" customHeight="1" x14ac:dyDescent="0.2"/>
    <row r="387" ht="15.75" hidden="1" customHeight="1" x14ac:dyDescent="0.2"/>
    <row r="388" ht="15.75" hidden="1" customHeight="1" x14ac:dyDescent="0.2"/>
    <row r="389" ht="15.75" hidden="1" customHeight="1" x14ac:dyDescent="0.2"/>
    <row r="390" ht="15.75" hidden="1" customHeight="1" x14ac:dyDescent="0.2"/>
    <row r="391" ht="15.75" hidden="1" customHeight="1" x14ac:dyDescent="0.2"/>
    <row r="392" ht="15.75" hidden="1" customHeight="1" x14ac:dyDescent="0.2"/>
    <row r="393" ht="15.75" hidden="1" customHeight="1" x14ac:dyDescent="0.2"/>
    <row r="394" ht="15.75" hidden="1" customHeight="1" x14ac:dyDescent="0.2"/>
    <row r="395" ht="15.75" hidden="1" customHeight="1" x14ac:dyDescent="0.2"/>
    <row r="396" ht="15.75" hidden="1" customHeight="1" x14ac:dyDescent="0.2"/>
    <row r="397" ht="15.75" hidden="1" customHeight="1" x14ac:dyDescent="0.2"/>
    <row r="398" ht="15.75" hidden="1" customHeight="1" x14ac:dyDescent="0.2"/>
    <row r="399" ht="15.75" hidden="1" customHeight="1" x14ac:dyDescent="0.2"/>
    <row r="400" ht="15.75" hidden="1" customHeight="1" x14ac:dyDescent="0.2"/>
    <row r="401" ht="15.75" hidden="1" customHeight="1" x14ac:dyDescent="0.2"/>
    <row r="402" ht="15.75" hidden="1" customHeight="1" x14ac:dyDescent="0.2"/>
    <row r="403" ht="15.75" hidden="1" customHeight="1" x14ac:dyDescent="0.2"/>
    <row r="404" ht="15.75" hidden="1" customHeight="1" x14ac:dyDescent="0.2"/>
    <row r="405" ht="15.75" hidden="1" customHeight="1" x14ac:dyDescent="0.2"/>
    <row r="406" ht="15.75" hidden="1" customHeight="1" x14ac:dyDescent="0.2"/>
    <row r="407" ht="15.75" hidden="1" customHeight="1" x14ac:dyDescent="0.2"/>
    <row r="408" ht="15.75" hidden="1" customHeight="1" x14ac:dyDescent="0.2"/>
    <row r="409" ht="15.75" hidden="1" customHeight="1" x14ac:dyDescent="0.2"/>
    <row r="410" ht="15.75" hidden="1" customHeight="1" x14ac:dyDescent="0.2"/>
    <row r="411" ht="15.75" hidden="1" customHeight="1" x14ac:dyDescent="0.2"/>
    <row r="412" ht="15.75" hidden="1" customHeight="1" x14ac:dyDescent="0.2"/>
    <row r="413" ht="15.75" hidden="1" customHeight="1" x14ac:dyDescent="0.2"/>
    <row r="414" ht="15.75" hidden="1" customHeight="1" x14ac:dyDescent="0.2"/>
    <row r="415" ht="15.75" hidden="1" customHeight="1" x14ac:dyDescent="0.2"/>
    <row r="416" ht="15.75" hidden="1" customHeight="1" x14ac:dyDescent="0.2"/>
    <row r="417" ht="15.75" hidden="1" customHeight="1" x14ac:dyDescent="0.2"/>
    <row r="418" ht="15.75" hidden="1" customHeight="1" x14ac:dyDescent="0.2"/>
    <row r="419" ht="15.75" hidden="1" customHeight="1" x14ac:dyDescent="0.2"/>
    <row r="420" ht="15.75" hidden="1" customHeight="1" x14ac:dyDescent="0.2"/>
    <row r="421" ht="15.75" hidden="1" customHeight="1" x14ac:dyDescent="0.2"/>
    <row r="422" ht="15.75" hidden="1" customHeight="1" x14ac:dyDescent="0.2"/>
    <row r="423" ht="15.75" hidden="1" customHeight="1" x14ac:dyDescent="0.2"/>
    <row r="424" ht="15.75" hidden="1" customHeight="1" x14ac:dyDescent="0.2"/>
    <row r="425" ht="15.75" hidden="1" customHeight="1" x14ac:dyDescent="0.2"/>
    <row r="426" ht="15.75" hidden="1" customHeight="1" x14ac:dyDescent="0.2"/>
    <row r="427" ht="15.75" hidden="1" customHeight="1" x14ac:dyDescent="0.2"/>
    <row r="428" ht="15.75" hidden="1" customHeight="1" x14ac:dyDescent="0.2"/>
    <row r="429" ht="15.75" hidden="1" customHeight="1" x14ac:dyDescent="0.2"/>
    <row r="430" ht="15.75" hidden="1" customHeight="1" x14ac:dyDescent="0.2"/>
    <row r="431" ht="15.75" hidden="1" customHeight="1" x14ac:dyDescent="0.2"/>
    <row r="432" ht="15.75" hidden="1" customHeight="1" x14ac:dyDescent="0.2"/>
    <row r="433" ht="15.75" hidden="1" customHeight="1" x14ac:dyDescent="0.2"/>
    <row r="434" ht="15.75" hidden="1" customHeight="1" x14ac:dyDescent="0.2"/>
    <row r="435" ht="15.75" hidden="1" customHeight="1" x14ac:dyDescent="0.2"/>
    <row r="436" ht="15.75" hidden="1" customHeight="1" x14ac:dyDescent="0.2"/>
    <row r="437" ht="15.75" hidden="1" customHeight="1" x14ac:dyDescent="0.2"/>
    <row r="438" ht="15.75" hidden="1" customHeight="1" x14ac:dyDescent="0.2"/>
    <row r="439" ht="15.75" hidden="1" customHeight="1" x14ac:dyDescent="0.2"/>
    <row r="440" ht="15.75" hidden="1" customHeight="1" x14ac:dyDescent="0.2"/>
    <row r="441" ht="15.75" hidden="1" customHeight="1" x14ac:dyDescent="0.2"/>
    <row r="442" ht="15.75" hidden="1" customHeight="1" x14ac:dyDescent="0.2"/>
    <row r="443" ht="15.75" hidden="1" customHeight="1" x14ac:dyDescent="0.2"/>
    <row r="444" ht="15.75" hidden="1" customHeight="1" x14ac:dyDescent="0.2"/>
    <row r="445" ht="15.75" hidden="1" customHeight="1" x14ac:dyDescent="0.2"/>
    <row r="446" ht="15.75" hidden="1" customHeight="1" x14ac:dyDescent="0.2"/>
    <row r="447" ht="15.75" hidden="1" customHeight="1" x14ac:dyDescent="0.2"/>
    <row r="448" ht="15.75" hidden="1" customHeight="1" x14ac:dyDescent="0.2"/>
    <row r="449" ht="15.75" hidden="1" customHeight="1" x14ac:dyDescent="0.2"/>
    <row r="450" ht="15.75" hidden="1" customHeight="1" x14ac:dyDescent="0.2"/>
    <row r="451" ht="15.75" hidden="1" customHeight="1" x14ac:dyDescent="0.2"/>
    <row r="452" ht="15.75" hidden="1" customHeight="1" x14ac:dyDescent="0.2"/>
    <row r="453" ht="15.75" hidden="1" customHeight="1" x14ac:dyDescent="0.2"/>
    <row r="454" ht="15.75" hidden="1" customHeight="1" x14ac:dyDescent="0.2"/>
    <row r="455" ht="15.75" hidden="1" customHeight="1" x14ac:dyDescent="0.2"/>
    <row r="456" ht="15.75" hidden="1" customHeight="1" x14ac:dyDescent="0.2"/>
    <row r="457" ht="15.75" hidden="1" customHeight="1" x14ac:dyDescent="0.2"/>
    <row r="458" ht="15.75" hidden="1" customHeight="1" x14ac:dyDescent="0.2"/>
    <row r="459" ht="15.75" hidden="1" customHeight="1" x14ac:dyDescent="0.2"/>
    <row r="460" ht="15.75" hidden="1" customHeight="1" x14ac:dyDescent="0.2"/>
    <row r="461" ht="15.75" hidden="1" customHeight="1" x14ac:dyDescent="0.2"/>
    <row r="462" ht="15.75" hidden="1" customHeight="1" x14ac:dyDescent="0.2"/>
    <row r="463" ht="15.75" hidden="1" customHeight="1" x14ac:dyDescent="0.2"/>
    <row r="464" ht="15.75" hidden="1" customHeight="1" x14ac:dyDescent="0.2"/>
    <row r="465" ht="15.75" hidden="1" customHeight="1" x14ac:dyDescent="0.2"/>
    <row r="466" ht="15.75" hidden="1" customHeight="1" x14ac:dyDescent="0.2"/>
    <row r="467" ht="15.75" hidden="1" customHeight="1" x14ac:dyDescent="0.2"/>
    <row r="468" ht="15.75" hidden="1" customHeight="1" x14ac:dyDescent="0.2"/>
    <row r="469" ht="15.75" hidden="1" customHeight="1" x14ac:dyDescent="0.2"/>
    <row r="470" ht="15.75" hidden="1" customHeight="1" x14ac:dyDescent="0.2"/>
    <row r="471" ht="15.75" hidden="1" customHeight="1" x14ac:dyDescent="0.2"/>
    <row r="472" ht="15.75" hidden="1" customHeight="1" x14ac:dyDescent="0.2"/>
    <row r="473" ht="15.75" hidden="1" customHeight="1" x14ac:dyDescent="0.2"/>
    <row r="474" ht="15.75" hidden="1" customHeight="1" x14ac:dyDescent="0.2"/>
    <row r="475" ht="15.75" hidden="1" customHeight="1" x14ac:dyDescent="0.2"/>
    <row r="476" ht="15.75" hidden="1" customHeight="1" x14ac:dyDescent="0.2"/>
    <row r="477" ht="15.75" hidden="1" customHeight="1" x14ac:dyDescent="0.2"/>
    <row r="478" ht="15.75" hidden="1" customHeight="1" x14ac:dyDescent="0.2"/>
    <row r="479" ht="15.75" hidden="1" customHeight="1" x14ac:dyDescent="0.2"/>
    <row r="480" ht="15.75" hidden="1" customHeight="1" x14ac:dyDescent="0.2"/>
    <row r="481" ht="15.75" hidden="1" customHeight="1" x14ac:dyDescent="0.2"/>
    <row r="482" ht="15.75" hidden="1" customHeight="1" x14ac:dyDescent="0.2"/>
    <row r="483" ht="15.75" hidden="1" customHeight="1" x14ac:dyDescent="0.2"/>
    <row r="484" ht="15.75" hidden="1" customHeight="1" x14ac:dyDescent="0.2"/>
    <row r="485" ht="15.75" hidden="1" customHeight="1" x14ac:dyDescent="0.2"/>
    <row r="486" ht="15.75" hidden="1" customHeight="1" x14ac:dyDescent="0.2"/>
    <row r="487" ht="15.75" hidden="1" customHeight="1" x14ac:dyDescent="0.2"/>
    <row r="488" ht="15.75" hidden="1" customHeight="1" x14ac:dyDescent="0.2"/>
    <row r="489" ht="15.75" hidden="1" customHeight="1" x14ac:dyDescent="0.2"/>
    <row r="490" ht="15.75" hidden="1" customHeight="1" x14ac:dyDescent="0.2"/>
    <row r="491" ht="15.75" hidden="1" customHeight="1" x14ac:dyDescent="0.2"/>
    <row r="492" ht="15.75" hidden="1" customHeight="1" x14ac:dyDescent="0.2"/>
    <row r="493" ht="15.75" hidden="1" customHeight="1" x14ac:dyDescent="0.2"/>
    <row r="494" ht="15.75" hidden="1" customHeight="1" x14ac:dyDescent="0.2"/>
    <row r="495" ht="15.75" hidden="1" customHeight="1" x14ac:dyDescent="0.2"/>
    <row r="496" ht="15.75" hidden="1" customHeight="1" x14ac:dyDescent="0.2"/>
    <row r="497" ht="15.75" hidden="1" customHeight="1" x14ac:dyDescent="0.2"/>
    <row r="498" ht="15.75" hidden="1" customHeight="1" x14ac:dyDescent="0.2"/>
    <row r="499" ht="15.75" hidden="1" customHeight="1" x14ac:dyDescent="0.2"/>
    <row r="500" ht="15.75" hidden="1" customHeight="1" x14ac:dyDescent="0.2"/>
    <row r="501" ht="15.75" hidden="1" customHeight="1" x14ac:dyDescent="0.2"/>
    <row r="502" ht="15.75" hidden="1" customHeight="1" x14ac:dyDescent="0.2"/>
    <row r="503" ht="15.75" hidden="1" customHeight="1" x14ac:dyDescent="0.2"/>
    <row r="504" ht="15.75" hidden="1" customHeight="1" x14ac:dyDescent="0.2"/>
    <row r="505" ht="15.75" hidden="1" customHeight="1" x14ac:dyDescent="0.2"/>
    <row r="506" ht="15.75" hidden="1" customHeight="1" x14ac:dyDescent="0.2"/>
    <row r="507" ht="15.75" hidden="1" customHeight="1" x14ac:dyDescent="0.2"/>
    <row r="508" ht="15.75" hidden="1" customHeight="1" x14ac:dyDescent="0.2"/>
    <row r="509" ht="15.75" hidden="1" customHeight="1" x14ac:dyDescent="0.2"/>
    <row r="510" ht="15.75" hidden="1" customHeight="1" x14ac:dyDescent="0.2"/>
    <row r="511" ht="15.75" hidden="1" customHeight="1" x14ac:dyDescent="0.2"/>
    <row r="512" ht="15.75" hidden="1" customHeight="1" x14ac:dyDescent="0.2"/>
    <row r="513" ht="15.75" hidden="1" customHeight="1" x14ac:dyDescent="0.2"/>
    <row r="514" ht="15.75" hidden="1" customHeight="1" x14ac:dyDescent="0.2"/>
    <row r="515" ht="15.75" hidden="1" customHeight="1" x14ac:dyDescent="0.2"/>
    <row r="516" ht="15.75" hidden="1" customHeight="1" x14ac:dyDescent="0.2"/>
    <row r="517" ht="15.75" hidden="1" customHeight="1" x14ac:dyDescent="0.2"/>
    <row r="518" ht="15.75" hidden="1" customHeight="1" x14ac:dyDescent="0.2"/>
    <row r="519" ht="15.75" hidden="1" customHeight="1" x14ac:dyDescent="0.2"/>
    <row r="520" ht="15.75" hidden="1" customHeight="1" x14ac:dyDescent="0.2"/>
    <row r="521" ht="15.75" hidden="1" customHeight="1" x14ac:dyDescent="0.2"/>
    <row r="522" ht="15.75" hidden="1" customHeight="1" x14ac:dyDescent="0.2"/>
    <row r="523" ht="15.75" hidden="1" customHeight="1" x14ac:dyDescent="0.2"/>
    <row r="524" ht="15.75" hidden="1" customHeight="1" x14ac:dyDescent="0.2"/>
    <row r="525" ht="15.75" hidden="1" customHeight="1" x14ac:dyDescent="0.2"/>
    <row r="526" ht="15.75" hidden="1" customHeight="1" x14ac:dyDescent="0.2"/>
    <row r="527" ht="15.75" hidden="1" customHeight="1" x14ac:dyDescent="0.2"/>
    <row r="528" ht="15.75" hidden="1" customHeight="1" x14ac:dyDescent="0.2"/>
    <row r="529" ht="15.75" hidden="1" customHeight="1" x14ac:dyDescent="0.2"/>
    <row r="530" ht="15.75" hidden="1" customHeight="1" x14ac:dyDescent="0.2"/>
    <row r="531" ht="15.75" hidden="1" customHeight="1" x14ac:dyDescent="0.2"/>
    <row r="532" ht="15.75" hidden="1" customHeight="1" x14ac:dyDescent="0.2"/>
    <row r="533" ht="15.75" hidden="1" customHeight="1" x14ac:dyDescent="0.2"/>
    <row r="534" ht="15.75" hidden="1" customHeight="1" x14ac:dyDescent="0.2"/>
    <row r="535" ht="15.75" hidden="1" customHeight="1" x14ac:dyDescent="0.2"/>
    <row r="536" ht="15.75" hidden="1" customHeight="1" x14ac:dyDescent="0.2"/>
    <row r="537" ht="15.75" hidden="1" customHeight="1" x14ac:dyDescent="0.2"/>
    <row r="538" ht="15.75" hidden="1" customHeight="1" x14ac:dyDescent="0.2"/>
    <row r="539" ht="15.75" hidden="1" customHeight="1" x14ac:dyDescent="0.2"/>
    <row r="540" ht="15.75" hidden="1" customHeight="1" x14ac:dyDescent="0.2"/>
    <row r="541" ht="15.75" hidden="1" customHeight="1" x14ac:dyDescent="0.2"/>
    <row r="542" ht="15.75" hidden="1" customHeight="1" x14ac:dyDescent="0.2"/>
    <row r="543" ht="15.75" hidden="1" customHeight="1" x14ac:dyDescent="0.2"/>
    <row r="544" ht="15.75" hidden="1" customHeight="1" x14ac:dyDescent="0.2"/>
    <row r="545" ht="15.75" hidden="1" customHeight="1" x14ac:dyDescent="0.2"/>
    <row r="546" ht="15.75" hidden="1" customHeight="1" x14ac:dyDescent="0.2"/>
    <row r="547" ht="15.75" hidden="1" customHeight="1" x14ac:dyDescent="0.2"/>
    <row r="548" ht="15.75" hidden="1" customHeight="1" x14ac:dyDescent="0.2"/>
    <row r="549" ht="15.75" hidden="1" customHeight="1" x14ac:dyDescent="0.2"/>
    <row r="550" ht="15.75" hidden="1" customHeight="1" x14ac:dyDescent="0.2"/>
    <row r="551" ht="15.75" hidden="1" customHeight="1" x14ac:dyDescent="0.2"/>
    <row r="552" ht="15.75" hidden="1" customHeight="1" x14ac:dyDescent="0.2"/>
    <row r="553" ht="15.75" hidden="1" customHeight="1" x14ac:dyDescent="0.2"/>
    <row r="554" ht="15.75" hidden="1" customHeight="1" x14ac:dyDescent="0.2"/>
    <row r="555" ht="15.75" hidden="1" customHeight="1" x14ac:dyDescent="0.2"/>
    <row r="556" ht="15.75" hidden="1" customHeight="1" x14ac:dyDescent="0.2"/>
    <row r="557" ht="15.75" hidden="1" customHeight="1" x14ac:dyDescent="0.2"/>
    <row r="558" ht="15.75" hidden="1" customHeight="1" x14ac:dyDescent="0.2"/>
    <row r="559" ht="15.75" hidden="1" customHeight="1" x14ac:dyDescent="0.2"/>
    <row r="560" ht="15.75" hidden="1" customHeight="1" x14ac:dyDescent="0.2"/>
    <row r="561" ht="15.75" hidden="1" customHeight="1" x14ac:dyDescent="0.2"/>
    <row r="562" ht="15.75" hidden="1" customHeight="1" x14ac:dyDescent="0.2"/>
    <row r="563" ht="15.75" hidden="1" customHeight="1" x14ac:dyDescent="0.2"/>
    <row r="564" ht="15.75" hidden="1" customHeight="1" x14ac:dyDescent="0.2"/>
    <row r="565" ht="15.75" hidden="1" customHeight="1" x14ac:dyDescent="0.2"/>
    <row r="566" ht="15.75" hidden="1" customHeight="1" x14ac:dyDescent="0.2"/>
    <row r="567" ht="15.75" hidden="1" customHeight="1" x14ac:dyDescent="0.2"/>
    <row r="568" ht="15.75" hidden="1" customHeight="1" x14ac:dyDescent="0.2"/>
    <row r="569" ht="15.75" hidden="1" customHeight="1" x14ac:dyDescent="0.2"/>
    <row r="570" ht="15.75" hidden="1" customHeight="1" x14ac:dyDescent="0.2"/>
    <row r="571" ht="15.75" hidden="1" customHeight="1" x14ac:dyDescent="0.2"/>
    <row r="572" ht="15.75" hidden="1" customHeight="1" x14ac:dyDescent="0.2"/>
    <row r="573" ht="15.75" hidden="1" customHeight="1" x14ac:dyDescent="0.2"/>
    <row r="574" ht="15.75" hidden="1" customHeight="1" x14ac:dyDescent="0.2"/>
    <row r="575" ht="15.75" hidden="1" customHeight="1" x14ac:dyDescent="0.2"/>
    <row r="576" ht="15.75" hidden="1" customHeight="1" x14ac:dyDescent="0.2"/>
    <row r="577" ht="15.75" hidden="1" customHeight="1" x14ac:dyDescent="0.2"/>
    <row r="578" ht="15.75" hidden="1" customHeight="1" x14ac:dyDescent="0.2"/>
    <row r="579" ht="15.75" hidden="1" customHeight="1" x14ac:dyDescent="0.2"/>
    <row r="580" ht="15.75" hidden="1" customHeight="1" x14ac:dyDescent="0.2"/>
    <row r="581" ht="15.75" hidden="1" customHeight="1" x14ac:dyDescent="0.2"/>
    <row r="582" ht="15.75" hidden="1" customHeight="1" x14ac:dyDescent="0.2"/>
    <row r="583" ht="15.75" hidden="1" customHeight="1" x14ac:dyDescent="0.2"/>
    <row r="584" ht="15.75" hidden="1" customHeight="1" x14ac:dyDescent="0.2"/>
    <row r="585" ht="15.75" hidden="1" customHeight="1" x14ac:dyDescent="0.2"/>
    <row r="586" ht="15.75" hidden="1" customHeight="1" x14ac:dyDescent="0.2"/>
    <row r="587" ht="15.75" hidden="1" customHeight="1" x14ac:dyDescent="0.2"/>
    <row r="588" ht="15.75" hidden="1" customHeight="1" x14ac:dyDescent="0.2"/>
    <row r="589" ht="15.75" hidden="1" customHeight="1" x14ac:dyDescent="0.2"/>
    <row r="590" ht="15.75" hidden="1" customHeight="1" x14ac:dyDescent="0.2"/>
    <row r="591" ht="15.75" hidden="1" customHeight="1" x14ac:dyDescent="0.2"/>
    <row r="592" ht="15.75" hidden="1" customHeight="1" x14ac:dyDescent="0.2"/>
    <row r="593" ht="15.75" hidden="1" customHeight="1" x14ac:dyDescent="0.2"/>
    <row r="594" ht="15.75" hidden="1" customHeight="1" x14ac:dyDescent="0.2"/>
    <row r="595" ht="15.75" hidden="1" customHeight="1" x14ac:dyDescent="0.2"/>
    <row r="596" ht="15.75" hidden="1" customHeight="1" x14ac:dyDescent="0.2"/>
    <row r="597" ht="15.75" hidden="1" customHeight="1" x14ac:dyDescent="0.2"/>
    <row r="598" ht="15.75" hidden="1" customHeight="1" x14ac:dyDescent="0.2"/>
    <row r="599" ht="15.75" hidden="1" customHeight="1" x14ac:dyDescent="0.2"/>
    <row r="600" ht="15.75" hidden="1" customHeight="1" x14ac:dyDescent="0.2"/>
    <row r="601" ht="15.75" hidden="1" customHeight="1" x14ac:dyDescent="0.2"/>
    <row r="602" ht="15.75" hidden="1" customHeight="1" x14ac:dyDescent="0.2"/>
    <row r="603" ht="15.75" hidden="1" customHeight="1" x14ac:dyDescent="0.2"/>
    <row r="604" ht="15.75" hidden="1" customHeight="1" x14ac:dyDescent="0.2"/>
    <row r="605" ht="15.75" hidden="1" customHeight="1" x14ac:dyDescent="0.2"/>
    <row r="606" ht="15.75" hidden="1" customHeight="1" x14ac:dyDescent="0.2"/>
    <row r="607" ht="15.75" hidden="1" customHeight="1" x14ac:dyDescent="0.2"/>
    <row r="608" ht="15.75" hidden="1" customHeight="1" x14ac:dyDescent="0.2"/>
    <row r="609" ht="15.75" hidden="1" customHeight="1" x14ac:dyDescent="0.2"/>
    <row r="610" ht="15.75" hidden="1" customHeight="1" x14ac:dyDescent="0.2"/>
    <row r="611" ht="15.75" hidden="1" customHeight="1" x14ac:dyDescent="0.2"/>
    <row r="612" ht="15.75" hidden="1" customHeight="1" x14ac:dyDescent="0.2"/>
    <row r="613" ht="15.75" hidden="1" customHeight="1" x14ac:dyDescent="0.2"/>
    <row r="614" ht="15.75" hidden="1" customHeight="1" x14ac:dyDescent="0.2"/>
    <row r="615" ht="15.75" hidden="1" customHeight="1" x14ac:dyDescent="0.2"/>
    <row r="616" ht="15.75" hidden="1" customHeight="1" x14ac:dyDescent="0.2"/>
    <row r="617" ht="15.75" hidden="1" customHeight="1" x14ac:dyDescent="0.2"/>
    <row r="618" ht="15.75" hidden="1" customHeight="1" x14ac:dyDescent="0.2"/>
    <row r="619" ht="15.75" hidden="1" customHeight="1" x14ac:dyDescent="0.2"/>
    <row r="620" ht="15.75" hidden="1" customHeight="1" x14ac:dyDescent="0.2"/>
    <row r="621" ht="15.75" hidden="1" customHeight="1" x14ac:dyDescent="0.2"/>
    <row r="622" ht="15.75" hidden="1" customHeight="1" x14ac:dyDescent="0.2"/>
    <row r="623" ht="15.75" hidden="1" customHeight="1" x14ac:dyDescent="0.2"/>
    <row r="624" ht="15.75" hidden="1" customHeight="1" x14ac:dyDescent="0.2"/>
    <row r="625" ht="15.75" hidden="1" customHeight="1" x14ac:dyDescent="0.2"/>
    <row r="626" ht="15.75" hidden="1" customHeight="1" x14ac:dyDescent="0.2"/>
    <row r="627" ht="15.75" hidden="1" customHeight="1" x14ac:dyDescent="0.2"/>
    <row r="628" ht="15.75" hidden="1" customHeight="1" x14ac:dyDescent="0.2"/>
    <row r="629" ht="15.75" hidden="1" customHeight="1" x14ac:dyDescent="0.2"/>
    <row r="630" ht="15.75" hidden="1" customHeight="1" x14ac:dyDescent="0.2"/>
    <row r="631" ht="15.75" hidden="1" customHeight="1" x14ac:dyDescent="0.2"/>
    <row r="632" ht="15.75" hidden="1" customHeight="1" x14ac:dyDescent="0.2"/>
    <row r="633" ht="15.75" hidden="1" customHeight="1" x14ac:dyDescent="0.2"/>
    <row r="634" ht="15.75" hidden="1" customHeight="1" x14ac:dyDescent="0.2"/>
    <row r="635" ht="15.75" hidden="1" customHeight="1" x14ac:dyDescent="0.2"/>
    <row r="636" ht="15.75" hidden="1" customHeight="1" x14ac:dyDescent="0.2"/>
    <row r="637" ht="15.75" hidden="1" customHeight="1" x14ac:dyDescent="0.2"/>
    <row r="638" ht="15.75" hidden="1" customHeight="1" x14ac:dyDescent="0.2"/>
    <row r="639" ht="15.75" hidden="1" customHeight="1" x14ac:dyDescent="0.2"/>
    <row r="640" ht="15.75" hidden="1" customHeight="1" x14ac:dyDescent="0.2"/>
    <row r="641" ht="15.75" hidden="1" customHeight="1" x14ac:dyDescent="0.2"/>
    <row r="642" ht="15.75" hidden="1" customHeight="1" x14ac:dyDescent="0.2"/>
    <row r="643" ht="15.75" hidden="1" customHeight="1" x14ac:dyDescent="0.2"/>
    <row r="644" ht="15.75" hidden="1" customHeight="1" x14ac:dyDescent="0.2"/>
    <row r="645" ht="15.75" hidden="1" customHeight="1" x14ac:dyDescent="0.2"/>
    <row r="646" ht="15.75" hidden="1" customHeight="1" x14ac:dyDescent="0.2"/>
    <row r="647" ht="15.75" hidden="1" customHeight="1" x14ac:dyDescent="0.2"/>
    <row r="648" ht="15.75" hidden="1" customHeight="1" x14ac:dyDescent="0.2"/>
    <row r="649" ht="15.75" hidden="1" customHeight="1" x14ac:dyDescent="0.2"/>
    <row r="650" ht="15.75" hidden="1" customHeight="1" x14ac:dyDescent="0.2"/>
    <row r="651" ht="15.75" hidden="1" customHeight="1" x14ac:dyDescent="0.2"/>
    <row r="652" ht="15.75" hidden="1" customHeight="1" x14ac:dyDescent="0.2"/>
    <row r="653" ht="15.75" hidden="1" customHeight="1" x14ac:dyDescent="0.2"/>
    <row r="654" ht="15.75" hidden="1" customHeight="1" x14ac:dyDescent="0.2"/>
    <row r="655" ht="15.75" hidden="1" customHeight="1" x14ac:dyDescent="0.2"/>
    <row r="656" ht="15.75" hidden="1" customHeight="1" x14ac:dyDescent="0.2"/>
    <row r="657" ht="15.75" hidden="1" customHeight="1" x14ac:dyDescent="0.2"/>
    <row r="658" ht="15.75" hidden="1" customHeight="1" x14ac:dyDescent="0.2"/>
    <row r="659" ht="15.75" hidden="1" customHeight="1" x14ac:dyDescent="0.2"/>
    <row r="660" ht="15.75" hidden="1" customHeight="1" x14ac:dyDescent="0.2"/>
    <row r="661" ht="15.75" hidden="1" customHeight="1" x14ac:dyDescent="0.2"/>
    <row r="662" ht="15.75" hidden="1" customHeight="1" x14ac:dyDescent="0.2"/>
    <row r="663" ht="15.75" hidden="1" customHeight="1" x14ac:dyDescent="0.2"/>
    <row r="664" ht="15.75" hidden="1" customHeight="1" x14ac:dyDescent="0.2"/>
    <row r="665" ht="15.75" hidden="1" customHeight="1" x14ac:dyDescent="0.2"/>
    <row r="666" ht="15.75" hidden="1" customHeight="1" x14ac:dyDescent="0.2"/>
    <row r="667" ht="15.75" hidden="1" customHeight="1" x14ac:dyDescent="0.2"/>
    <row r="668" ht="15.75" hidden="1" customHeight="1" x14ac:dyDescent="0.2"/>
    <row r="669" ht="15.75" hidden="1" customHeight="1" x14ac:dyDescent="0.2"/>
    <row r="670" ht="15.75" hidden="1" customHeight="1" x14ac:dyDescent="0.2"/>
    <row r="671" ht="15.75" hidden="1" customHeight="1" x14ac:dyDescent="0.2"/>
    <row r="672" ht="15.75" hidden="1" customHeight="1" x14ac:dyDescent="0.2"/>
    <row r="673" ht="15.75" hidden="1" customHeight="1" x14ac:dyDescent="0.2"/>
    <row r="674" ht="15.75" hidden="1" customHeight="1" x14ac:dyDescent="0.2"/>
    <row r="675" ht="15.75" hidden="1" customHeight="1" x14ac:dyDescent="0.2"/>
    <row r="676" ht="15.75" hidden="1" customHeight="1" x14ac:dyDescent="0.2"/>
    <row r="677" ht="15.75" hidden="1" customHeight="1" x14ac:dyDescent="0.2"/>
    <row r="678" ht="15.75" hidden="1" customHeight="1" x14ac:dyDescent="0.2"/>
    <row r="679" ht="15.75" hidden="1" customHeight="1" x14ac:dyDescent="0.2"/>
    <row r="680" ht="15.75" hidden="1" customHeight="1" x14ac:dyDescent="0.2"/>
    <row r="681" ht="15.75" hidden="1" customHeight="1" x14ac:dyDescent="0.2"/>
    <row r="682" ht="15.75" hidden="1" customHeight="1" x14ac:dyDescent="0.2"/>
    <row r="683" ht="15.75" hidden="1" customHeight="1" x14ac:dyDescent="0.2"/>
    <row r="684" ht="15.75" hidden="1" customHeight="1" x14ac:dyDescent="0.2"/>
    <row r="685" ht="15.75" hidden="1" customHeight="1" x14ac:dyDescent="0.2"/>
    <row r="686" ht="15.75" hidden="1" customHeight="1" x14ac:dyDescent="0.2"/>
    <row r="687" ht="15.75" hidden="1" customHeight="1" x14ac:dyDescent="0.2"/>
    <row r="688" ht="15.75" hidden="1" customHeight="1" x14ac:dyDescent="0.2"/>
    <row r="689" ht="15.75" hidden="1" customHeight="1" x14ac:dyDescent="0.2"/>
    <row r="690" ht="15.75" hidden="1" customHeight="1" x14ac:dyDescent="0.2"/>
    <row r="691" ht="15.75" hidden="1" customHeight="1" x14ac:dyDescent="0.2"/>
    <row r="692" ht="15.75" hidden="1" customHeight="1" x14ac:dyDescent="0.2"/>
    <row r="693" ht="15.75" hidden="1" customHeight="1" x14ac:dyDescent="0.2"/>
    <row r="694" ht="15.75" hidden="1" customHeight="1" x14ac:dyDescent="0.2"/>
    <row r="695" ht="15.75" hidden="1" customHeight="1" x14ac:dyDescent="0.2"/>
    <row r="696" ht="15.75" hidden="1" customHeight="1" x14ac:dyDescent="0.2"/>
    <row r="697" ht="15.75" hidden="1" customHeight="1" x14ac:dyDescent="0.2"/>
    <row r="698" ht="15.75" hidden="1" customHeight="1" x14ac:dyDescent="0.2"/>
    <row r="699" ht="15.75" hidden="1" customHeight="1" x14ac:dyDescent="0.2"/>
    <row r="700" ht="15.75" hidden="1" customHeight="1" x14ac:dyDescent="0.2"/>
    <row r="701" ht="15.75" hidden="1" customHeight="1" x14ac:dyDescent="0.2"/>
    <row r="702" ht="15.75" hidden="1" customHeight="1" x14ac:dyDescent="0.2"/>
    <row r="703" ht="15.75" hidden="1" customHeight="1" x14ac:dyDescent="0.2"/>
    <row r="704" ht="15.75" hidden="1" customHeight="1" x14ac:dyDescent="0.2"/>
    <row r="705" ht="15.75" hidden="1" customHeight="1" x14ac:dyDescent="0.2"/>
    <row r="706" ht="15.75" hidden="1" customHeight="1" x14ac:dyDescent="0.2"/>
    <row r="707" ht="15.75" hidden="1" customHeight="1" x14ac:dyDescent="0.2"/>
    <row r="708" ht="15.75" hidden="1" customHeight="1" x14ac:dyDescent="0.2"/>
    <row r="709" ht="15.75" hidden="1" customHeight="1" x14ac:dyDescent="0.2"/>
    <row r="710" ht="15.75" hidden="1" customHeight="1" x14ac:dyDescent="0.2"/>
    <row r="711" ht="15.75" hidden="1" customHeight="1" x14ac:dyDescent="0.2"/>
    <row r="712" ht="15.75" hidden="1" customHeight="1" x14ac:dyDescent="0.2"/>
    <row r="713" ht="15.75" hidden="1" customHeight="1" x14ac:dyDescent="0.2"/>
    <row r="714" ht="15.75" hidden="1" customHeight="1" x14ac:dyDescent="0.2"/>
    <row r="715" ht="15.75" hidden="1" customHeight="1" x14ac:dyDescent="0.2"/>
    <row r="716" ht="15.75" hidden="1" customHeight="1" x14ac:dyDescent="0.2"/>
    <row r="717" ht="15.75" hidden="1" customHeight="1" x14ac:dyDescent="0.2"/>
    <row r="718" ht="15.75" hidden="1" customHeight="1" x14ac:dyDescent="0.2"/>
    <row r="719" ht="15.75" hidden="1" customHeight="1" x14ac:dyDescent="0.2"/>
    <row r="720" ht="15.75" hidden="1" customHeight="1" x14ac:dyDescent="0.2"/>
    <row r="721" ht="15.75" hidden="1" customHeight="1" x14ac:dyDescent="0.2"/>
    <row r="722" ht="15.75" hidden="1" customHeight="1" x14ac:dyDescent="0.2"/>
    <row r="723" ht="15.75" hidden="1" customHeight="1" x14ac:dyDescent="0.2"/>
    <row r="724" ht="15.75" hidden="1" customHeight="1" x14ac:dyDescent="0.2"/>
    <row r="725" ht="15.75" hidden="1" customHeight="1" x14ac:dyDescent="0.2"/>
    <row r="726" ht="15.75" hidden="1" customHeight="1" x14ac:dyDescent="0.2"/>
    <row r="727" ht="15.75" hidden="1" customHeight="1" x14ac:dyDescent="0.2"/>
    <row r="728" ht="15.75" hidden="1" customHeight="1" x14ac:dyDescent="0.2"/>
    <row r="729" ht="15.75" hidden="1" customHeight="1" x14ac:dyDescent="0.2"/>
    <row r="730" ht="15.75" hidden="1" customHeight="1" x14ac:dyDescent="0.2"/>
    <row r="731" ht="15.75" hidden="1" customHeight="1" x14ac:dyDescent="0.2"/>
    <row r="732" ht="15.75" hidden="1" customHeight="1" x14ac:dyDescent="0.2"/>
    <row r="733" ht="15.75" hidden="1" customHeight="1" x14ac:dyDescent="0.2"/>
    <row r="734" ht="15.75" hidden="1" customHeight="1" x14ac:dyDescent="0.2"/>
    <row r="735" ht="15.75" hidden="1" customHeight="1" x14ac:dyDescent="0.2"/>
    <row r="736" ht="15.75" hidden="1" customHeight="1" x14ac:dyDescent="0.2"/>
    <row r="737" ht="15.75" hidden="1" customHeight="1" x14ac:dyDescent="0.2"/>
    <row r="738" ht="15.75" hidden="1" customHeight="1" x14ac:dyDescent="0.2"/>
    <row r="739" ht="15.75" hidden="1" customHeight="1" x14ac:dyDescent="0.2"/>
    <row r="740" ht="15.75" hidden="1" customHeight="1" x14ac:dyDescent="0.2"/>
    <row r="741" ht="15.75" hidden="1" customHeight="1" x14ac:dyDescent="0.2"/>
    <row r="742" ht="15.75" hidden="1" customHeight="1" x14ac:dyDescent="0.2"/>
    <row r="743" ht="15.75" hidden="1" customHeight="1" x14ac:dyDescent="0.2"/>
    <row r="744" ht="15.75" hidden="1" customHeight="1" x14ac:dyDescent="0.2"/>
    <row r="745" ht="15.75" hidden="1" customHeight="1" x14ac:dyDescent="0.2"/>
    <row r="746" ht="15.75" hidden="1" customHeight="1" x14ac:dyDescent="0.2"/>
    <row r="747" ht="15.75" hidden="1" customHeight="1" x14ac:dyDescent="0.2"/>
    <row r="748" ht="15.75" hidden="1" customHeight="1" x14ac:dyDescent="0.2"/>
    <row r="749" ht="15.75" hidden="1" customHeight="1" x14ac:dyDescent="0.2"/>
    <row r="750" ht="15.75" hidden="1" customHeight="1" x14ac:dyDescent="0.2"/>
    <row r="751" ht="15.75" hidden="1" customHeight="1" x14ac:dyDescent="0.2"/>
    <row r="752" ht="15.75" hidden="1" customHeight="1" x14ac:dyDescent="0.2"/>
    <row r="753" ht="15.75" hidden="1" customHeight="1" x14ac:dyDescent="0.2"/>
    <row r="754" ht="15.75" hidden="1" customHeight="1" x14ac:dyDescent="0.2"/>
    <row r="755" ht="15.75" hidden="1" customHeight="1" x14ac:dyDescent="0.2"/>
    <row r="756" ht="15.75" hidden="1" customHeight="1" x14ac:dyDescent="0.2"/>
    <row r="757" ht="15.75" hidden="1" customHeight="1" x14ac:dyDescent="0.2"/>
    <row r="758" ht="15.75" hidden="1" customHeight="1" x14ac:dyDescent="0.2"/>
    <row r="759" ht="15.75" hidden="1" customHeight="1" x14ac:dyDescent="0.2"/>
    <row r="760" ht="15.75" hidden="1" customHeight="1" x14ac:dyDescent="0.2"/>
    <row r="761" ht="15.75" hidden="1" customHeight="1" x14ac:dyDescent="0.2"/>
    <row r="762" ht="15.75" hidden="1" customHeight="1" x14ac:dyDescent="0.2"/>
    <row r="763" ht="15.75" hidden="1" customHeight="1" x14ac:dyDescent="0.2"/>
    <row r="764" ht="15.75" hidden="1" customHeight="1" x14ac:dyDescent="0.2"/>
    <row r="765" ht="15.75" hidden="1" customHeight="1" x14ac:dyDescent="0.2"/>
    <row r="766" ht="15.75" hidden="1" customHeight="1" x14ac:dyDescent="0.2"/>
    <row r="767" ht="15.75" hidden="1" customHeight="1" x14ac:dyDescent="0.2"/>
    <row r="768" ht="15.75" hidden="1" customHeight="1" x14ac:dyDescent="0.2"/>
    <row r="769" ht="15.75" hidden="1" customHeight="1" x14ac:dyDescent="0.2"/>
    <row r="770" ht="15.75" hidden="1" customHeight="1" x14ac:dyDescent="0.2"/>
    <row r="771" ht="15.75" hidden="1" customHeight="1" x14ac:dyDescent="0.2"/>
    <row r="772" ht="15.75" hidden="1" customHeight="1" x14ac:dyDescent="0.2"/>
    <row r="773" ht="15.75" hidden="1" customHeight="1" x14ac:dyDescent="0.2"/>
    <row r="774" ht="15.75" hidden="1" customHeight="1" x14ac:dyDescent="0.2"/>
    <row r="775" ht="15.75" hidden="1" customHeight="1" x14ac:dyDescent="0.2"/>
    <row r="776" ht="15.75" hidden="1" customHeight="1" x14ac:dyDescent="0.2"/>
    <row r="777" ht="15.75" hidden="1" customHeight="1" x14ac:dyDescent="0.2"/>
    <row r="778" ht="15.75" hidden="1" customHeight="1" x14ac:dyDescent="0.2"/>
    <row r="779" ht="15.75" hidden="1" customHeight="1" x14ac:dyDescent="0.2"/>
    <row r="780" ht="15.75" hidden="1" customHeight="1" x14ac:dyDescent="0.2"/>
    <row r="781" ht="15.75" hidden="1" customHeight="1" x14ac:dyDescent="0.2"/>
    <row r="782" ht="15.75" hidden="1" customHeight="1" x14ac:dyDescent="0.2"/>
    <row r="783" ht="15.75" hidden="1" customHeight="1" x14ac:dyDescent="0.2"/>
    <row r="784" ht="15.75" hidden="1" customHeight="1" x14ac:dyDescent="0.2"/>
    <row r="785" ht="15.75" hidden="1" customHeight="1" x14ac:dyDescent="0.2"/>
    <row r="786" ht="15.75" hidden="1" customHeight="1" x14ac:dyDescent="0.2"/>
    <row r="787" ht="15.75" hidden="1" customHeight="1" x14ac:dyDescent="0.2"/>
    <row r="788" ht="15.75" hidden="1" customHeight="1" x14ac:dyDescent="0.2"/>
    <row r="789" ht="15.75" hidden="1" customHeight="1" x14ac:dyDescent="0.2"/>
    <row r="790" ht="15.75" hidden="1" customHeight="1" x14ac:dyDescent="0.2"/>
    <row r="791" ht="15.75" hidden="1" customHeight="1" x14ac:dyDescent="0.2"/>
    <row r="792" ht="15.75" hidden="1" customHeight="1" x14ac:dyDescent="0.2"/>
    <row r="793" ht="15.75" hidden="1" customHeight="1" x14ac:dyDescent="0.2"/>
    <row r="794" ht="15.75" hidden="1" customHeight="1" x14ac:dyDescent="0.2"/>
    <row r="795" ht="15.75" hidden="1" customHeight="1" x14ac:dyDescent="0.2"/>
    <row r="796" ht="15.75" hidden="1" customHeight="1" x14ac:dyDescent="0.2"/>
    <row r="797" ht="15.75" hidden="1" customHeight="1" x14ac:dyDescent="0.2"/>
    <row r="798" ht="15.75" hidden="1" customHeight="1" x14ac:dyDescent="0.2"/>
    <row r="799" ht="15.75" hidden="1" customHeight="1" x14ac:dyDescent="0.2"/>
    <row r="800" ht="15.75" hidden="1" customHeight="1" x14ac:dyDescent="0.2"/>
    <row r="801" ht="15.75" hidden="1" customHeight="1" x14ac:dyDescent="0.2"/>
    <row r="802" ht="15.75" hidden="1" customHeight="1" x14ac:dyDescent="0.2"/>
    <row r="803" ht="15.75" hidden="1" customHeight="1" x14ac:dyDescent="0.2"/>
    <row r="804" ht="15.75" hidden="1" customHeight="1" x14ac:dyDescent="0.2"/>
    <row r="805" ht="15.75" hidden="1" customHeight="1" x14ac:dyDescent="0.2"/>
    <row r="806" ht="15.75" hidden="1" customHeight="1" x14ac:dyDescent="0.2"/>
    <row r="807" ht="15.75" hidden="1" customHeight="1" x14ac:dyDescent="0.2"/>
    <row r="808" ht="15.75" hidden="1" customHeight="1" x14ac:dyDescent="0.2"/>
    <row r="809" ht="15.75" hidden="1" customHeight="1" x14ac:dyDescent="0.2"/>
    <row r="810" ht="15.75" hidden="1" customHeight="1" x14ac:dyDescent="0.2"/>
    <row r="811" ht="15.75" hidden="1" customHeight="1" x14ac:dyDescent="0.2"/>
    <row r="812" ht="15.75" hidden="1" customHeight="1" x14ac:dyDescent="0.2"/>
    <row r="813" ht="15.75" hidden="1" customHeight="1" x14ac:dyDescent="0.2"/>
    <row r="814" ht="15.75" hidden="1" customHeight="1" x14ac:dyDescent="0.2"/>
    <row r="815" ht="15.75" hidden="1" customHeight="1" x14ac:dyDescent="0.2"/>
    <row r="816" ht="15.75" hidden="1" customHeight="1" x14ac:dyDescent="0.2"/>
    <row r="817" ht="15.75" hidden="1" customHeight="1" x14ac:dyDescent="0.2"/>
    <row r="818" ht="15.75" hidden="1" customHeight="1" x14ac:dyDescent="0.2"/>
    <row r="819" ht="15.75" hidden="1" customHeight="1" x14ac:dyDescent="0.2"/>
    <row r="820" ht="15.75" hidden="1" customHeight="1" x14ac:dyDescent="0.2"/>
    <row r="821" ht="15.75" hidden="1" customHeight="1" x14ac:dyDescent="0.2"/>
    <row r="822" ht="15.75" hidden="1" customHeight="1" x14ac:dyDescent="0.2"/>
    <row r="823" ht="15.75" hidden="1" customHeight="1" x14ac:dyDescent="0.2"/>
    <row r="824" ht="15.75" hidden="1" customHeight="1" x14ac:dyDescent="0.2"/>
    <row r="825" ht="15.75" hidden="1" customHeight="1" x14ac:dyDescent="0.2"/>
    <row r="826" ht="15.75" hidden="1" customHeight="1" x14ac:dyDescent="0.2"/>
    <row r="827" ht="15.75" hidden="1" customHeight="1" x14ac:dyDescent="0.2"/>
    <row r="828" ht="15.75" hidden="1" customHeight="1" x14ac:dyDescent="0.2"/>
    <row r="829" ht="15.75" hidden="1" customHeight="1" x14ac:dyDescent="0.2"/>
    <row r="830" ht="15.75" hidden="1" customHeight="1" x14ac:dyDescent="0.2"/>
    <row r="831" ht="15.75" hidden="1" customHeight="1" x14ac:dyDescent="0.2"/>
    <row r="832" ht="15.75" hidden="1" customHeight="1" x14ac:dyDescent="0.2"/>
    <row r="833" ht="15.75" hidden="1" customHeight="1" x14ac:dyDescent="0.2"/>
    <row r="834" ht="15.75" hidden="1" customHeight="1" x14ac:dyDescent="0.2"/>
    <row r="835" ht="15.75" hidden="1" customHeight="1" x14ac:dyDescent="0.2"/>
    <row r="836" ht="15.75" hidden="1" customHeight="1" x14ac:dyDescent="0.2"/>
    <row r="837" ht="15.75" hidden="1" customHeight="1" x14ac:dyDescent="0.2"/>
    <row r="838" ht="15.75" hidden="1" customHeight="1" x14ac:dyDescent="0.2"/>
    <row r="839" ht="15.75" hidden="1" customHeight="1" x14ac:dyDescent="0.2"/>
    <row r="840" ht="15.75" hidden="1" customHeight="1" x14ac:dyDescent="0.2"/>
    <row r="841" ht="15.75" hidden="1" customHeight="1" x14ac:dyDescent="0.2"/>
    <row r="842" ht="15.75" hidden="1" customHeight="1" x14ac:dyDescent="0.2"/>
    <row r="843" ht="15.75" hidden="1" customHeight="1" x14ac:dyDescent="0.2"/>
    <row r="844" ht="15.75" hidden="1" customHeight="1" x14ac:dyDescent="0.2"/>
    <row r="845" ht="15.75" hidden="1" customHeight="1" x14ac:dyDescent="0.2"/>
    <row r="846" ht="15.75" hidden="1" customHeight="1" x14ac:dyDescent="0.2"/>
    <row r="847" ht="15.75" hidden="1" customHeight="1" x14ac:dyDescent="0.2"/>
    <row r="848" ht="15.75" hidden="1" customHeight="1" x14ac:dyDescent="0.2"/>
    <row r="849" ht="15.75" hidden="1" customHeight="1" x14ac:dyDescent="0.2"/>
    <row r="850" ht="15.75" hidden="1" customHeight="1" x14ac:dyDescent="0.2"/>
    <row r="851" ht="15.75" hidden="1" customHeight="1" x14ac:dyDescent="0.2"/>
    <row r="852" ht="15.75" hidden="1" customHeight="1" x14ac:dyDescent="0.2"/>
    <row r="853" ht="15.75" hidden="1" customHeight="1" x14ac:dyDescent="0.2"/>
    <row r="854" ht="15.75" hidden="1" customHeight="1" x14ac:dyDescent="0.2"/>
    <row r="855" ht="15.75" hidden="1" customHeight="1" x14ac:dyDescent="0.2"/>
    <row r="856" ht="15.75" hidden="1" customHeight="1" x14ac:dyDescent="0.2"/>
    <row r="857" ht="15.75" hidden="1" customHeight="1" x14ac:dyDescent="0.2"/>
    <row r="858" ht="15.75" hidden="1" customHeight="1" x14ac:dyDescent="0.2"/>
    <row r="859" ht="15.75" hidden="1" customHeight="1" x14ac:dyDescent="0.2"/>
    <row r="860" ht="15.75" hidden="1" customHeight="1" x14ac:dyDescent="0.2"/>
    <row r="861" ht="15.75" hidden="1" customHeight="1" x14ac:dyDescent="0.2"/>
    <row r="862" ht="15.75" hidden="1" customHeight="1" x14ac:dyDescent="0.2"/>
    <row r="863" ht="15.75" hidden="1" customHeight="1" x14ac:dyDescent="0.2"/>
    <row r="864" ht="15.75" hidden="1" customHeight="1" x14ac:dyDescent="0.2"/>
    <row r="865" ht="15.75" hidden="1" customHeight="1" x14ac:dyDescent="0.2"/>
    <row r="866" ht="15.75" hidden="1" customHeight="1" x14ac:dyDescent="0.2"/>
    <row r="867" ht="15.75" hidden="1" customHeight="1" x14ac:dyDescent="0.2"/>
    <row r="868" ht="15.75" hidden="1" customHeight="1" x14ac:dyDescent="0.2"/>
    <row r="869" ht="15.75" hidden="1" customHeight="1" x14ac:dyDescent="0.2"/>
    <row r="870" ht="15.75" hidden="1" customHeight="1" x14ac:dyDescent="0.2"/>
    <row r="871" ht="15.75" hidden="1" customHeight="1" x14ac:dyDescent="0.2"/>
    <row r="872" ht="15.75" hidden="1" customHeight="1" x14ac:dyDescent="0.2"/>
    <row r="873" ht="15.75" hidden="1" customHeight="1" x14ac:dyDescent="0.2"/>
    <row r="874" ht="15.75" hidden="1" customHeight="1" x14ac:dyDescent="0.2"/>
    <row r="875" ht="15.75" hidden="1" customHeight="1" x14ac:dyDescent="0.2"/>
    <row r="876" ht="15.75" hidden="1" customHeight="1" x14ac:dyDescent="0.2"/>
    <row r="877" ht="15.75" hidden="1" customHeight="1" x14ac:dyDescent="0.2"/>
    <row r="878" ht="15.75" hidden="1" customHeight="1" x14ac:dyDescent="0.2"/>
    <row r="879" ht="15.75" hidden="1" customHeight="1" x14ac:dyDescent="0.2"/>
    <row r="880" ht="15.75" hidden="1" customHeight="1" x14ac:dyDescent="0.2"/>
    <row r="881" ht="15.75" hidden="1" customHeight="1" x14ac:dyDescent="0.2"/>
    <row r="882" ht="15.75" hidden="1" customHeight="1" x14ac:dyDescent="0.2"/>
    <row r="883" ht="15.75" hidden="1" customHeight="1" x14ac:dyDescent="0.2"/>
    <row r="884" ht="15.75" hidden="1" customHeight="1" x14ac:dyDescent="0.2"/>
    <row r="885" ht="15.75" hidden="1" customHeight="1" x14ac:dyDescent="0.2"/>
    <row r="886" ht="15.75" hidden="1" customHeight="1" x14ac:dyDescent="0.2"/>
    <row r="887" ht="15.75" hidden="1" customHeight="1" x14ac:dyDescent="0.2"/>
    <row r="888" ht="15.75" hidden="1" customHeight="1" x14ac:dyDescent="0.2"/>
    <row r="889" ht="15.75" hidden="1" customHeight="1" x14ac:dyDescent="0.2"/>
    <row r="890" ht="15.75" hidden="1" customHeight="1" x14ac:dyDescent="0.2"/>
    <row r="891" ht="15.75" hidden="1" customHeight="1" x14ac:dyDescent="0.2"/>
    <row r="892" ht="15.75" hidden="1" customHeight="1" x14ac:dyDescent="0.2"/>
    <row r="893" ht="15.75" hidden="1" customHeight="1" x14ac:dyDescent="0.2"/>
    <row r="894" ht="15.75" hidden="1" customHeight="1" x14ac:dyDescent="0.2"/>
    <row r="895" ht="15.75" hidden="1" customHeight="1" x14ac:dyDescent="0.2"/>
    <row r="896" ht="15.75" hidden="1" customHeight="1" x14ac:dyDescent="0.2"/>
    <row r="897" ht="15.75" hidden="1" customHeight="1" x14ac:dyDescent="0.2"/>
    <row r="898" ht="15.75" hidden="1" customHeight="1" x14ac:dyDescent="0.2"/>
    <row r="899" ht="15.75" hidden="1" customHeight="1" x14ac:dyDescent="0.2"/>
    <row r="900" ht="15.75" hidden="1" customHeight="1" x14ac:dyDescent="0.2"/>
    <row r="901" ht="15.75" hidden="1" customHeight="1" x14ac:dyDescent="0.2"/>
    <row r="902" ht="15.75" hidden="1" customHeight="1" x14ac:dyDescent="0.2"/>
    <row r="903" ht="15.75" hidden="1" customHeight="1" x14ac:dyDescent="0.2"/>
    <row r="904" ht="15.75" hidden="1" customHeight="1" x14ac:dyDescent="0.2"/>
    <row r="905" ht="15.75" hidden="1" customHeight="1" x14ac:dyDescent="0.2"/>
    <row r="906" ht="15.75" hidden="1" customHeight="1" x14ac:dyDescent="0.2"/>
    <row r="907" ht="15.75" hidden="1" customHeight="1" x14ac:dyDescent="0.2"/>
    <row r="908" ht="15.75" hidden="1" customHeight="1" x14ac:dyDescent="0.2"/>
    <row r="909" ht="15.75" hidden="1" customHeight="1" x14ac:dyDescent="0.2"/>
    <row r="910" ht="15.75" hidden="1" customHeight="1" x14ac:dyDescent="0.2"/>
    <row r="911" ht="15.75" hidden="1" customHeight="1" x14ac:dyDescent="0.2"/>
    <row r="912" ht="15.75" hidden="1" customHeight="1" x14ac:dyDescent="0.2"/>
    <row r="913" ht="15.75" hidden="1" customHeight="1" x14ac:dyDescent="0.2"/>
    <row r="914" ht="15.75" hidden="1" customHeight="1" x14ac:dyDescent="0.2"/>
    <row r="915" ht="15.75" hidden="1" customHeight="1" x14ac:dyDescent="0.2"/>
    <row r="916" ht="15.75" hidden="1" customHeight="1" x14ac:dyDescent="0.2"/>
    <row r="917" ht="15.75" hidden="1" customHeight="1" x14ac:dyDescent="0.2"/>
    <row r="918" ht="15.75" hidden="1" customHeight="1" x14ac:dyDescent="0.2"/>
    <row r="919" ht="15.75" hidden="1" customHeight="1" x14ac:dyDescent="0.2"/>
    <row r="920" ht="15.75" hidden="1" customHeight="1" x14ac:dyDescent="0.2"/>
    <row r="921" ht="15.75" hidden="1" customHeight="1" x14ac:dyDescent="0.2"/>
    <row r="922" ht="15.75" hidden="1" customHeight="1" x14ac:dyDescent="0.2"/>
    <row r="923" ht="15.75" hidden="1" customHeight="1" x14ac:dyDescent="0.2"/>
    <row r="924" ht="15.75" hidden="1" customHeight="1" x14ac:dyDescent="0.2"/>
    <row r="925" ht="15.75" hidden="1" customHeight="1" x14ac:dyDescent="0.2"/>
    <row r="926" ht="15.75" hidden="1" customHeight="1" x14ac:dyDescent="0.2"/>
    <row r="927" ht="15.75" hidden="1" customHeight="1" x14ac:dyDescent="0.2"/>
    <row r="928" ht="15.75" hidden="1" customHeight="1" x14ac:dyDescent="0.2"/>
    <row r="929" ht="15.75" hidden="1" customHeight="1" x14ac:dyDescent="0.2"/>
    <row r="930" ht="15.75" hidden="1" customHeight="1" x14ac:dyDescent="0.2"/>
    <row r="931" ht="15.75" hidden="1" customHeight="1" x14ac:dyDescent="0.2"/>
    <row r="932" ht="15.75" hidden="1" customHeight="1" x14ac:dyDescent="0.2"/>
    <row r="933" ht="15.75" hidden="1" customHeight="1" x14ac:dyDescent="0.2"/>
    <row r="934" ht="15.75" hidden="1" customHeight="1" x14ac:dyDescent="0.2"/>
    <row r="935" ht="15.75" hidden="1" customHeight="1" x14ac:dyDescent="0.2"/>
    <row r="936" ht="15.75" hidden="1" customHeight="1" x14ac:dyDescent="0.2"/>
    <row r="937" ht="15.75" hidden="1" customHeight="1" x14ac:dyDescent="0.2"/>
    <row r="938" ht="15.75" hidden="1" customHeight="1" x14ac:dyDescent="0.2"/>
    <row r="939" ht="15.75" hidden="1" customHeight="1" x14ac:dyDescent="0.2"/>
    <row r="940" ht="15.75" hidden="1" customHeight="1" x14ac:dyDescent="0.2"/>
    <row r="941" ht="15.75" hidden="1" customHeight="1" x14ac:dyDescent="0.2"/>
    <row r="942" ht="15.75" hidden="1" customHeight="1" x14ac:dyDescent="0.2"/>
    <row r="943" ht="15.75" hidden="1" customHeight="1" x14ac:dyDescent="0.2"/>
    <row r="944" ht="15.75" hidden="1" customHeight="1" x14ac:dyDescent="0.2"/>
    <row r="945" ht="15.75" hidden="1" customHeight="1" x14ac:dyDescent="0.2"/>
    <row r="946" ht="15.75" hidden="1" customHeight="1" x14ac:dyDescent="0.2"/>
    <row r="947" ht="15.75" hidden="1" customHeight="1" x14ac:dyDescent="0.2"/>
    <row r="948" ht="15.75" hidden="1" customHeight="1" x14ac:dyDescent="0.2"/>
    <row r="949" ht="15.75" hidden="1" customHeight="1" x14ac:dyDescent="0.2"/>
    <row r="950" ht="15.75" hidden="1" customHeight="1" x14ac:dyDescent="0.2"/>
    <row r="951" ht="15.75" hidden="1" customHeight="1" x14ac:dyDescent="0.2"/>
    <row r="952" ht="15.75" hidden="1" customHeight="1" x14ac:dyDescent="0.2"/>
    <row r="953" ht="15.75" hidden="1" customHeight="1" x14ac:dyDescent="0.2"/>
    <row r="954" ht="15.75" hidden="1" customHeight="1" x14ac:dyDescent="0.2"/>
    <row r="955" ht="15.75" hidden="1" customHeight="1" x14ac:dyDescent="0.2"/>
    <row r="956" ht="15.75" hidden="1" customHeight="1" x14ac:dyDescent="0.2"/>
    <row r="957" ht="15.75" hidden="1" customHeight="1" x14ac:dyDescent="0.2"/>
    <row r="958" ht="15.75" hidden="1" customHeight="1" x14ac:dyDescent="0.2"/>
    <row r="959" ht="15.75" hidden="1" customHeight="1" x14ac:dyDescent="0.2"/>
    <row r="960" ht="15.75" hidden="1" customHeight="1" x14ac:dyDescent="0.2"/>
    <row r="961" ht="15.75" hidden="1" customHeight="1" x14ac:dyDescent="0.2"/>
    <row r="962" ht="15.75" hidden="1" customHeight="1" x14ac:dyDescent="0.2"/>
    <row r="963" ht="15.75" hidden="1" customHeight="1" x14ac:dyDescent="0.2"/>
    <row r="964" ht="15.75" hidden="1" customHeight="1" x14ac:dyDescent="0.2"/>
    <row r="965" ht="15.75" hidden="1" customHeight="1" x14ac:dyDescent="0.2"/>
    <row r="966" ht="15.75" hidden="1" customHeight="1" x14ac:dyDescent="0.2"/>
    <row r="967" ht="15.75" hidden="1" customHeight="1" x14ac:dyDescent="0.2"/>
    <row r="968" ht="15.75" hidden="1" customHeight="1" x14ac:dyDescent="0.2"/>
    <row r="969" ht="15.75" hidden="1" customHeight="1" x14ac:dyDescent="0.2"/>
    <row r="970" ht="15.75" hidden="1" customHeight="1" x14ac:dyDescent="0.2"/>
    <row r="971" ht="15.75" hidden="1" customHeight="1" x14ac:dyDescent="0.2"/>
    <row r="972" ht="15.75" hidden="1" customHeight="1" x14ac:dyDescent="0.2"/>
    <row r="973" ht="15.75" hidden="1" customHeight="1" x14ac:dyDescent="0.2"/>
    <row r="974" ht="15.75" hidden="1" customHeight="1" x14ac:dyDescent="0.2"/>
    <row r="975" ht="15.75" hidden="1" customHeight="1" x14ac:dyDescent="0.2"/>
    <row r="976" ht="15.75" hidden="1" customHeight="1" x14ac:dyDescent="0.2"/>
    <row r="977" ht="15.75" hidden="1" customHeight="1" x14ac:dyDescent="0.2"/>
    <row r="978" ht="15.75" hidden="1" customHeight="1" x14ac:dyDescent="0.2"/>
    <row r="979" ht="15.75" hidden="1" customHeight="1" x14ac:dyDescent="0.2"/>
    <row r="980" ht="15.75" hidden="1" customHeight="1" x14ac:dyDescent="0.2"/>
    <row r="981" ht="15.75" hidden="1" customHeight="1" x14ac:dyDescent="0.2"/>
    <row r="982" ht="15.75" hidden="1" customHeight="1" x14ac:dyDescent="0.2"/>
    <row r="983" ht="15.75" hidden="1" customHeight="1" x14ac:dyDescent="0.2"/>
    <row r="984" ht="15.75" hidden="1" customHeight="1" x14ac:dyDescent="0.2"/>
    <row r="985" ht="15.75" hidden="1" customHeight="1" x14ac:dyDescent="0.2"/>
    <row r="986" ht="15.75" hidden="1" customHeight="1" x14ac:dyDescent="0.2"/>
    <row r="987" ht="15.75" hidden="1" customHeight="1" x14ac:dyDescent="0.2"/>
    <row r="988" ht="15.75" hidden="1" customHeight="1" x14ac:dyDescent="0.2"/>
    <row r="989" ht="15.75" hidden="1" customHeight="1" x14ac:dyDescent="0.2"/>
    <row r="990" ht="15.75" hidden="1" customHeight="1" x14ac:dyDescent="0.2"/>
    <row r="991" ht="15.75" hidden="1" customHeight="1" x14ac:dyDescent="0.2"/>
    <row r="992" ht="15.75" hidden="1" customHeight="1" x14ac:dyDescent="0.2"/>
    <row r="993" ht="15.75" hidden="1" customHeight="1" x14ac:dyDescent="0.2"/>
    <row r="994" ht="15.75" hidden="1" customHeight="1" x14ac:dyDescent="0.2"/>
    <row r="995" ht="15.75" hidden="1" customHeight="1" x14ac:dyDescent="0.2"/>
    <row r="996" ht="15.75" hidden="1" customHeight="1" x14ac:dyDescent="0.2"/>
    <row r="997" ht="15.75" hidden="1" customHeight="1" x14ac:dyDescent="0.2"/>
    <row r="998" ht="15.75" hidden="1" customHeight="1" x14ac:dyDescent="0.2"/>
    <row r="999" ht="15.75" hidden="1" customHeight="1" x14ac:dyDescent="0.2"/>
    <row r="1000" ht="15.75" hidden="1" customHeight="1" x14ac:dyDescent="0.2"/>
    <row r="1001" ht="15.75" hidden="1" customHeight="1" x14ac:dyDescent="0.2"/>
  </sheetData>
  <sheetProtection algorithmName="SHA-512" hashValue="J1Ps+YgBCSL3yR6If7jf8S/aTnqTsro/GGuCeqdAJ6BwDDhCVmc80NOYnNdq+NOYu9BWQTN5GZWjdInFVIIiaQ==" saltValue="76ZetNIO4HxXpnxAebgtLA==" spinCount="100000" sheet="1" objects="1" scenarios="1"/>
  <mergeCells count="5">
    <mergeCell ref="C4:K4"/>
    <mergeCell ref="C5:K5"/>
    <mergeCell ref="C13:K13"/>
    <mergeCell ref="C23:K23"/>
    <mergeCell ref="C9:F9"/>
  </mergeCells>
  <conditionalFormatting sqref="A35:L35">
    <cfRule type="containsText" dxfId="1" priority="1" operator="containsText" text="Full GloBE declaration required">
      <formula>NOT(ISERROR(SEARCH("Full GloBE declaration required",A35)))</formula>
    </cfRule>
  </conditionalFormatting>
  <conditionalFormatting sqref="D35:L35">
    <cfRule type="containsText" dxfId="0" priority="3" operator="containsText" text="No obligations; GloBE declaration only upon request">
      <formula>NOT(ISERROR(SEARCH("No obligations; GloBE declaration only upon request",D35)))</formula>
    </cfRule>
  </conditionalFormatting>
  <pageMargins left="0.7" right="0.7" top="0.78740157499999996" bottom="0.78740157499999996"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Simon Harst</cp:lastModifiedBy>
  <dcterms:created xsi:type="dcterms:W3CDTF">2021-02-25T10:15:20Z</dcterms:created>
  <dcterms:modified xsi:type="dcterms:W3CDTF">2022-02-01T11:58:03Z</dcterms:modified>
</cp:coreProperties>
</file>